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cumpu 2023\SANDRA YANETH\Ley de Disciplina Financiera\2025\Ley de Disciplina Financiera 4to. Trimestre 2025\"/>
    </mc:Choice>
  </mc:AlternateContent>
  <xr:revisionPtr revIDLastSave="0" documentId="13_ncr:1_{422C386C-0E2C-4D50-AED7-AB78A9D7B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 ESF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1" l="1"/>
  <c r="E46" i="1"/>
  <c r="E67" i="1"/>
  <c r="B59" i="1"/>
  <c r="B8" i="1"/>
  <c r="E56" i="1"/>
  <c r="C59" i="1"/>
  <c r="F37" i="1" l="1"/>
  <c r="F18" i="1"/>
  <c r="C37" i="1"/>
  <c r="C30" i="1"/>
  <c r="E62" i="1" l="1"/>
  <c r="E78" i="1" s="1"/>
  <c r="F8" i="1"/>
  <c r="E8" i="1"/>
  <c r="F62" i="1" l="1"/>
  <c r="F74" i="1" l="1"/>
  <c r="F67" i="1"/>
  <c r="F56" i="1"/>
  <c r="F41" i="1"/>
  <c r="F30" i="1"/>
  <c r="F26" i="1"/>
  <c r="F22" i="1"/>
  <c r="C40" i="1"/>
  <c r="C24" i="1"/>
  <c r="C16" i="1"/>
  <c r="F46" i="1" l="1"/>
  <c r="C46" i="1"/>
  <c r="C61" i="1" s="1"/>
  <c r="F78" i="1"/>
  <c r="F58" i="1"/>
  <c r="B24" i="1"/>
  <c r="B16" i="1"/>
  <c r="E30" i="1"/>
  <c r="E26" i="1"/>
  <c r="E74" i="1"/>
  <c r="E41" i="1"/>
  <c r="B40" i="1"/>
  <c r="E37" i="1"/>
  <c r="B37" i="1"/>
  <c r="B30" i="1"/>
  <c r="E22" i="1"/>
  <c r="E18" i="1"/>
  <c r="B46" i="1" l="1"/>
  <c r="B61" i="1"/>
  <c r="F80" i="1"/>
  <c r="E58" i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<sst xmlns="http://schemas.openxmlformats.org/spreadsheetml/2006/main" count="127" uniqueCount="124">
  <si>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</si>
  <si>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</si>
  <si>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</si>
  <si>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</si>
  <si>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</si>
  <si>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</si>
  <si>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</si>
  <si>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</si>
  <si>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</si>
  <si>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</si>
  <si>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</si>
  <si>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</si>
  <si>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</si>
  <si>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</si>
  <si>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</si>
  <si>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</si>
  <si>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</si>
  <si>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</si>
  <si>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</si>
  <si>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</si>
  <si>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</si>
  <si>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</si>
  <si>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</si>
  <si>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</si>
  <si>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</si>
  <si>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</si>
  <si>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</si>
  <si>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</si>
  <si>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</si>
  <si>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</si>
  <si>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</si>
  <si>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</si>
  <si>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</si>
  <si>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</si>
  <si>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</si>
  <si>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</si>
  <si>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</si>
  <si>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</si>
  <si>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</si>
  <si>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</si>
  <si>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</si>
  <si>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</si>
  <si>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</si>
  <si>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</si>
  <si>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</si>
  <si>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</si>
  <si>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</si>
  <si>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</si>
  <si>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</si>
  <si>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</si>
  <si>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</si>
  <si>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</si>
  <si>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</si>
  <si>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</si>
  <si>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</si>
  <si>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</si>
  <si>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</si>
  <si>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</si>
  <si>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</si>
  <si>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</si>
  <si>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</si>
  <si>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</si>
  <si>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</si>
  <si>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</si>
  <si>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</si>
  <si>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</si>
  <si>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</si>
  <si>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</si>
  <si>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</si>
  <si>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</si>
  <si>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</si>
  <si>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</si>
  <si>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</si>
  <si>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</si>
  <si>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</si>
  <si>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</si>
  <si>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</si>
  <si>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</si>
  <si>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</si>
  <si>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</si>
  <si>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</si>
  <si>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</si>
  <si>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</si>
  <si>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</si>
  <si>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</si>
  <si>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</si>
  <si>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</si>
  <si>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</si>
  <si>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</si>
  <si>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</si>
  <si>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</si>
  <si>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</si>
  <si>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</si>
  <si>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</si>
  <si>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</si>
  <si>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</si>
  <si>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</si>
  <si>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</si>
  <si>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</si>
  <si>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</si>
  <si>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</si>
  <si>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</si>
  <si>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</si>
  <si>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</si>
  <si>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</si>
  <si>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</si>
  <si>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</si>
  <si>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</si>
  <si>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</si>
  <si>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</si>
  <si>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</si>
  <si>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</si>
  <si>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</si>
  <si>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</si>
  <si>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</si>
  <si>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</si>
  <si>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</si>
  <si>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</si>
  <si>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</si>
  <si>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</si>
  <si>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</si>
  <si>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Diciembre 2024</t>
  </si>
  <si>
    <t>Diciembre 2025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</si>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</sst>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4" fontId="2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8" fontId="2" fillId="0" borderId="2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5">
    <cellStyle name="Millares" xfId="2" builtinId="3"/>
    <cellStyle name="Millares 2" xfId="3" xr:uid="{00000000-0005-0000-0000-000001000000}"/>
    <cellStyle name="Millares 2 2" xfId="8" xr:uid="{00000000-0005-0000-0000-000002000000}"/>
    <cellStyle name="Millares 2 3" xfId="13" xr:uid="{00000000-0005-0000-0000-000003000000}"/>
    <cellStyle name="Millares 2 4" xfId="21" xr:uid="{00000000-0005-0000-0000-000004000000}"/>
    <cellStyle name="Millares 3" xfId="7" xr:uid="{00000000-0005-0000-0000-000005000000}"/>
    <cellStyle name="Millares 3 2" xfId="12" xr:uid="{00000000-0005-0000-0000-000006000000}"/>
    <cellStyle name="Millares 3 3" xfId="20" xr:uid="{00000000-0005-0000-0000-000007000000}"/>
    <cellStyle name="Millares 4" xfId="5" xr:uid="{00000000-0005-0000-0000-000008000000}"/>
    <cellStyle name="Millares 4 2" xfId="10" xr:uid="{00000000-0005-0000-0000-000009000000}"/>
    <cellStyle name="Millares 4 3" xfId="18" xr:uid="{00000000-0005-0000-0000-00000A000000}"/>
    <cellStyle name="Millares 5" xfId="4" xr:uid="{00000000-0005-0000-0000-00000B000000}"/>
    <cellStyle name="Millares 5 2" xfId="9" xr:uid="{00000000-0005-0000-0000-00000C000000}"/>
    <cellStyle name="Millares 5 3" xfId="17" xr:uid="{00000000-0005-0000-0000-00000D000000}"/>
    <cellStyle name="Millares 6" xfId="16" xr:uid="{00000000-0005-0000-0000-00000E000000}"/>
    <cellStyle name="Millares 7" xfId="15" xr:uid="{00000000-0005-0000-0000-00000F000000}"/>
    <cellStyle name="Millares 8" xfId="23" xr:uid="{00000000-0005-0000-0000-000010000000}"/>
    <cellStyle name="Millares 9" xfId="24" xr:uid="{00000000-0005-0000-0000-000011000000}"/>
    <cellStyle name="Moneda" xfId="1" builtinId="4"/>
    <cellStyle name="Moneda 2" xfId="6" xr:uid="{00000000-0005-0000-0000-000013000000}"/>
    <cellStyle name="Moneda 2 2" xfId="11" xr:uid="{00000000-0005-0000-0000-000014000000}"/>
    <cellStyle name="Moneda 2 3" xfId="19" xr:uid="{00000000-0005-0000-0000-000015000000}"/>
    <cellStyle name="Moneda 3" xfId="14" xr:uid="{00000000-0005-0000-0000-000016000000}"/>
    <cellStyle name="Moneda 3 2" xfId="22" xr:uid="{00000000-0005-0000-0000-00001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topLeftCell="A55" zoomScale="110" zoomScaleNormal="110" workbookViewId="0">
      <selection activeCell="E81" sqref="E81"/>
    </sheetView>
  </sheetViews>
  <sheetFormatPr baseColWidth="10" defaultRowHeight="15" x14ac:dyDescent="0.25"/>
  <cols>
    <col min="1" max="1" width="46" customWidth="1"/>
    <col min="2" max="2" width="22.140625" customWidth="1"/>
    <col min="3" max="3" width="20.5703125" bestFit="1" customWidth="1"/>
    <col min="4" max="4" width="69.7109375" bestFit="1" customWidth="1"/>
    <col min="5" max="5" width="20.5703125" customWidth="1"/>
    <col min="6" max="6" width="20.5703125" bestFit="1" customWidth="1"/>
    <col min="8" max="8" width="16.42578125" bestFit="1" customWidth="1"/>
  </cols>
  <sheetData>
    <row r="1" spans="1:6" x14ac:dyDescent="0.25">
      <c r="A1" s="34" t="s">
        <v>118</v>
      </c>
      <c r="B1" s="35"/>
      <c r="C1" s="35"/>
      <c r="D1" s="35"/>
      <c r="E1" s="35"/>
      <c r="F1" s="36"/>
    </row>
    <row r="2" spans="1:6" x14ac:dyDescent="0.25">
      <c r="A2" s="37" t="s">
        <v>119</v>
      </c>
      <c r="B2" s="38"/>
      <c r="C2" s="38"/>
      <c r="D2" s="38"/>
      <c r="E2" s="38"/>
      <c r="F2" s="39"/>
    </row>
    <row r="3" spans="1:6" x14ac:dyDescent="0.25">
      <c r="A3" s="37" t="s">
        <v>123</v>
      </c>
      <c r="B3" s="38"/>
      <c r="C3" s="38"/>
      <c r="D3" s="38"/>
      <c r="E3" s="38"/>
      <c r="F3" s="39"/>
    </row>
    <row r="4" spans="1:6" ht="15.75" thickBot="1" x14ac:dyDescent="0.3">
      <c r="A4" s="40" t="s">
        <v>120</v>
      </c>
      <c r="B4" s="41"/>
      <c r="C4" s="41"/>
      <c r="D4" s="41"/>
      <c r="E4" s="41"/>
      <c r="F4" s="42"/>
    </row>
    <row r="5" spans="1:6" s="3" customFormat="1" ht="13.5" thickBot="1" x14ac:dyDescent="0.25">
      <c r="A5" s="1" t="s">
        <v>0</v>
      </c>
      <c r="B5" s="26" t="s">
        <v>122</v>
      </c>
      <c r="C5" s="26" t="s">
        <v>121</v>
      </c>
      <c r="D5" s="2" t="s">
        <v>0</v>
      </c>
      <c r="E5" s="26" t="s">
        <v>122</v>
      </c>
      <c r="F5" s="26" t="s">
        <v>121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79053344.252199993</v>
      </c>
      <c r="C8" s="32">
        <v>41689519.399999999</v>
      </c>
      <c r="D8" s="9" t="s">
        <v>6</v>
      </c>
      <c r="E8" s="11">
        <f>SUM(E9:E17)</f>
        <v>362324310.60499996</v>
      </c>
      <c r="F8" s="11">
        <f>SUM(F9:F17)</f>
        <v>490020431.47599995</v>
      </c>
    </row>
    <row r="9" spans="1:6" s="3" customFormat="1" ht="12.75" x14ac:dyDescent="0.2">
      <c r="A9" s="12" t="s">
        <v>7</v>
      </c>
      <c r="B9" s="29">
        <v>10000</v>
      </c>
      <c r="C9" s="29">
        <v>80000</v>
      </c>
      <c r="D9" s="13" t="s">
        <v>8</v>
      </c>
      <c r="E9" s="29">
        <v>44052516.319399998</v>
      </c>
      <c r="F9" s="29">
        <v>35447513.669</v>
      </c>
    </row>
    <row r="10" spans="1:6" s="3" customFormat="1" ht="12.75" x14ac:dyDescent="0.2">
      <c r="A10" s="12" t="s">
        <v>9</v>
      </c>
      <c r="B10" s="29">
        <v>79034706.142199993</v>
      </c>
      <c r="C10" s="29">
        <v>41600881.270000003</v>
      </c>
      <c r="D10" s="13" t="s">
        <v>10</v>
      </c>
      <c r="E10" s="29">
        <v>81461547.678800002</v>
      </c>
      <c r="F10" s="29">
        <v>246222850.65700001</v>
      </c>
    </row>
    <row r="11" spans="1:6" s="3" customFormat="1" ht="12.75" x14ac:dyDescent="0.2">
      <c r="A11" s="12" t="s">
        <v>11</v>
      </c>
      <c r="B11" s="29">
        <v>8638.11</v>
      </c>
      <c r="C11" s="29">
        <v>8638.1299999999992</v>
      </c>
      <c r="D11" s="13" t="s">
        <v>12</v>
      </c>
      <c r="E11" s="29">
        <v>2227585.6546999998</v>
      </c>
      <c r="F11" s="29">
        <v>116212.065</v>
      </c>
    </row>
    <row r="12" spans="1:6" s="3" customFormat="1" ht="12.75" x14ac:dyDescent="0.2">
      <c r="A12" s="12" t="s">
        <v>13</v>
      </c>
      <c r="B12" s="29">
        <v>0</v>
      </c>
      <c r="C12" s="29">
        <v>0</v>
      </c>
      <c r="D12" s="13" t="s">
        <v>14</v>
      </c>
      <c r="E12" s="29">
        <v>0</v>
      </c>
      <c r="F12" s="29">
        <v>0</v>
      </c>
    </row>
    <row r="13" spans="1:6" s="3" customFormat="1" ht="12.75" x14ac:dyDescent="0.2">
      <c r="A13" s="12" t="s">
        <v>15</v>
      </c>
      <c r="B13" s="29">
        <v>0</v>
      </c>
      <c r="C13" s="29">
        <v>0</v>
      </c>
      <c r="D13" s="13" t="s">
        <v>16</v>
      </c>
      <c r="E13" s="29">
        <v>13980877.4298</v>
      </c>
      <c r="F13" s="29">
        <v>13164570.459000001</v>
      </c>
    </row>
    <row r="14" spans="1:6" s="3" customFormat="1" ht="25.5" x14ac:dyDescent="0.2">
      <c r="A14" s="12" t="s">
        <v>17</v>
      </c>
      <c r="B14" s="29">
        <v>0</v>
      </c>
      <c r="C14" s="29">
        <v>0</v>
      </c>
      <c r="D14" s="13" t="s">
        <v>18</v>
      </c>
      <c r="E14" s="29">
        <v>0</v>
      </c>
      <c r="F14" s="29">
        <v>0</v>
      </c>
    </row>
    <row r="15" spans="1:6" s="3" customFormat="1" ht="12.75" x14ac:dyDescent="0.2">
      <c r="A15" s="12" t="s">
        <v>19</v>
      </c>
      <c r="B15" s="29">
        <v>0</v>
      </c>
      <c r="C15" s="29">
        <v>0</v>
      </c>
      <c r="D15" s="13" t="s">
        <v>20</v>
      </c>
      <c r="E15" s="29">
        <v>140833002.0485</v>
      </c>
      <c r="F15" s="29">
        <v>128311221.44</v>
      </c>
    </row>
    <row r="16" spans="1:6" s="3" customFormat="1" ht="12.75" x14ac:dyDescent="0.2">
      <c r="A16" s="10" t="s">
        <v>21</v>
      </c>
      <c r="B16" s="11">
        <f>SUM(B17:B23)</f>
        <v>2630587534.0913</v>
      </c>
      <c r="C16" s="11">
        <f>SUM(C17:C23)</f>
        <v>2362892407.5</v>
      </c>
      <c r="D16" s="13" t="s">
        <v>22</v>
      </c>
      <c r="E16" s="29">
        <v>0</v>
      </c>
      <c r="F16" s="29">
        <v>0</v>
      </c>
    </row>
    <row r="17" spans="1:6" s="3" customFormat="1" ht="12.75" x14ac:dyDescent="0.2">
      <c r="A17" s="14" t="s">
        <v>23</v>
      </c>
      <c r="B17" s="29">
        <v>2552858155.4000001</v>
      </c>
      <c r="C17" s="29">
        <v>2295655107.1999998</v>
      </c>
      <c r="D17" s="13" t="s">
        <v>24</v>
      </c>
      <c r="E17" s="29">
        <v>79768781.473800004</v>
      </c>
      <c r="F17" s="29">
        <v>66758063.185999997</v>
      </c>
    </row>
    <row r="18" spans="1:6" s="3" customFormat="1" ht="12.75" x14ac:dyDescent="0.2">
      <c r="A18" s="14" t="s">
        <v>25</v>
      </c>
      <c r="B18" s="29">
        <v>1430200.46</v>
      </c>
      <c r="C18" s="29">
        <v>19829306.460000001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4" t="s">
        <v>27</v>
      </c>
      <c r="B19" s="29">
        <v>33999135.901299998</v>
      </c>
      <c r="C19" s="29">
        <v>13360554.310000001</v>
      </c>
      <c r="D19" s="13" t="s">
        <v>28</v>
      </c>
      <c r="E19" s="29">
        <v>0</v>
      </c>
      <c r="F19" s="29">
        <v>0</v>
      </c>
    </row>
    <row r="20" spans="1:6" s="3" customFormat="1" ht="25.5" x14ac:dyDescent="0.2">
      <c r="A20" s="14" t="s">
        <v>29</v>
      </c>
      <c r="B20" s="29">
        <v>0</v>
      </c>
      <c r="C20" s="29">
        <v>0</v>
      </c>
      <c r="D20" s="13" t="s">
        <v>30</v>
      </c>
      <c r="E20" s="29">
        <v>0</v>
      </c>
      <c r="F20" s="29">
        <v>0</v>
      </c>
    </row>
    <row r="21" spans="1:6" s="3" customFormat="1" ht="25.5" x14ac:dyDescent="0.2">
      <c r="A21" s="14" t="s">
        <v>31</v>
      </c>
      <c r="B21" s="29">
        <v>0</v>
      </c>
      <c r="C21" s="29">
        <v>0</v>
      </c>
      <c r="D21" s="13" t="s">
        <v>32</v>
      </c>
      <c r="E21" s="29">
        <v>0</v>
      </c>
      <c r="F21" s="29">
        <v>0</v>
      </c>
    </row>
    <row r="22" spans="1:6" s="3" customFormat="1" ht="12.75" x14ac:dyDescent="0.2">
      <c r="A22" s="14" t="s">
        <v>33</v>
      </c>
      <c r="B22" s="29">
        <v>42300042.329999998</v>
      </c>
      <c r="C22" s="29">
        <v>34047439.530000001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4" t="s">
        <v>35</v>
      </c>
      <c r="B23" s="29">
        <v>0</v>
      </c>
      <c r="C23" s="29">
        <v>0</v>
      </c>
      <c r="D23" s="13" t="s">
        <v>36</v>
      </c>
      <c r="E23" s="29">
        <v>0</v>
      </c>
      <c r="F23" s="29">
        <v>0</v>
      </c>
    </row>
    <row r="24" spans="1:6" s="3" customFormat="1" ht="12.75" x14ac:dyDescent="0.2">
      <c r="A24" s="7" t="s">
        <v>37</v>
      </c>
      <c r="B24" s="11">
        <f>SUM(B25:B29)</f>
        <v>112179391.92289999</v>
      </c>
      <c r="C24" s="11">
        <f>SUM(C25:C29)</f>
        <v>145997393.574</v>
      </c>
      <c r="D24" s="13" t="s">
        <v>38</v>
      </c>
      <c r="E24" s="29">
        <v>0</v>
      </c>
      <c r="F24" s="29">
        <v>0</v>
      </c>
    </row>
    <row r="25" spans="1:6" s="3" customFormat="1" ht="25.5" x14ac:dyDescent="0.2">
      <c r="A25" s="14" t="s">
        <v>39</v>
      </c>
      <c r="B25" s="29">
        <v>35481982.749899998</v>
      </c>
      <c r="C25" s="29">
        <v>764819.83</v>
      </c>
      <c r="D25" s="9" t="s">
        <v>40</v>
      </c>
      <c r="E25" s="15">
        <v>0</v>
      </c>
      <c r="F25" s="15">
        <v>0</v>
      </c>
    </row>
    <row r="26" spans="1:6" s="3" customFormat="1" ht="25.5" x14ac:dyDescent="0.2">
      <c r="A26" s="14" t="s">
        <v>41</v>
      </c>
      <c r="B26" s="29">
        <v>23118395.969000001</v>
      </c>
      <c r="C26" s="29">
        <v>123118395.93000001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4" t="s">
        <v>43</v>
      </c>
      <c r="B27" s="29">
        <v>0</v>
      </c>
      <c r="C27" s="29">
        <v>0</v>
      </c>
      <c r="D27" s="13" t="s">
        <v>44</v>
      </c>
      <c r="E27" s="29">
        <v>0</v>
      </c>
      <c r="F27" s="29">
        <v>0</v>
      </c>
    </row>
    <row r="28" spans="1:6" s="3" customFormat="1" ht="25.5" x14ac:dyDescent="0.2">
      <c r="A28" s="14" t="s">
        <v>45</v>
      </c>
      <c r="B28" s="29">
        <v>53579013.204000004</v>
      </c>
      <c r="C28" s="29">
        <v>22114177.813999999</v>
      </c>
      <c r="D28" s="13" t="s">
        <v>46</v>
      </c>
      <c r="E28" s="29">
        <v>0</v>
      </c>
      <c r="F28" s="29">
        <v>0</v>
      </c>
    </row>
    <row r="29" spans="1:6" s="3" customFormat="1" ht="25.5" x14ac:dyDescent="0.2">
      <c r="A29" s="14" t="s">
        <v>47</v>
      </c>
      <c r="B29" s="29">
        <v>0</v>
      </c>
      <c r="C29" s="29">
        <v>0</v>
      </c>
      <c r="D29" s="13" t="s">
        <v>48</v>
      </c>
      <c r="E29" s="29">
        <v>0</v>
      </c>
      <c r="F29" s="29">
        <v>0</v>
      </c>
    </row>
    <row r="30" spans="1:6" s="3" customFormat="1" ht="25.5" x14ac:dyDescent="0.2">
      <c r="A30" s="7" t="s">
        <v>49</v>
      </c>
      <c r="B30" s="28">
        <f>SUM(B31:B35)</f>
        <v>0</v>
      </c>
      <c r="C30" s="11">
        <f>SUM(C31:C35)</f>
        <v>0</v>
      </c>
      <c r="D30" s="9" t="s">
        <v>50</v>
      </c>
      <c r="E30" s="11">
        <f>SUM(E31:E36)</f>
        <v>2170649392.1799998</v>
      </c>
      <c r="F30" s="11">
        <f>SUM(F31:F36)</f>
        <v>1924863969.5699999</v>
      </c>
    </row>
    <row r="31" spans="1:6" s="3" customFormat="1" ht="12.75" x14ac:dyDescent="0.2">
      <c r="A31" s="14" t="s">
        <v>51</v>
      </c>
      <c r="B31" s="29">
        <v>0</v>
      </c>
      <c r="C31" s="29">
        <v>0</v>
      </c>
      <c r="D31" s="13" t="s">
        <v>52</v>
      </c>
      <c r="E31" s="29">
        <v>0</v>
      </c>
      <c r="F31" s="29">
        <v>0</v>
      </c>
    </row>
    <row r="32" spans="1:6" s="3" customFormat="1" ht="12.75" x14ac:dyDescent="0.2">
      <c r="A32" s="14" t="s">
        <v>53</v>
      </c>
      <c r="B32" s="29">
        <v>0</v>
      </c>
      <c r="C32" s="29">
        <v>0</v>
      </c>
      <c r="D32" s="13" t="s">
        <v>54</v>
      </c>
      <c r="E32" s="29">
        <v>0</v>
      </c>
      <c r="F32" s="29">
        <v>0</v>
      </c>
    </row>
    <row r="33" spans="1:6" s="3" customFormat="1" ht="25.5" x14ac:dyDescent="0.2">
      <c r="A33" s="14" t="s">
        <v>55</v>
      </c>
      <c r="B33" s="29">
        <v>0</v>
      </c>
      <c r="C33" s="29">
        <v>0</v>
      </c>
      <c r="D33" s="13" t="s">
        <v>56</v>
      </c>
      <c r="E33" s="29">
        <v>0</v>
      </c>
      <c r="F33" s="29">
        <v>0</v>
      </c>
    </row>
    <row r="34" spans="1:6" s="3" customFormat="1" ht="25.5" x14ac:dyDescent="0.2">
      <c r="A34" s="14" t="s">
        <v>57</v>
      </c>
      <c r="B34" s="29">
        <v>0</v>
      </c>
      <c r="C34" s="29">
        <v>0</v>
      </c>
      <c r="D34" s="13" t="s">
        <v>58</v>
      </c>
      <c r="E34" s="29">
        <v>2170649392.1799998</v>
      </c>
      <c r="F34" s="29">
        <v>1924863969.5699999</v>
      </c>
    </row>
    <row r="35" spans="1:6" s="3" customFormat="1" ht="25.5" x14ac:dyDescent="0.2">
      <c r="A35" s="14" t="s">
        <v>59</v>
      </c>
      <c r="B35" s="29">
        <v>0</v>
      </c>
      <c r="C35" s="29">
        <v>0</v>
      </c>
      <c r="D35" s="13" t="s">
        <v>60</v>
      </c>
      <c r="E35" s="29">
        <v>0</v>
      </c>
      <c r="F35" s="29">
        <v>0</v>
      </c>
    </row>
    <row r="36" spans="1:6" s="3" customFormat="1" ht="12.75" x14ac:dyDescent="0.2">
      <c r="A36" s="7" t="s">
        <v>61</v>
      </c>
      <c r="B36" s="15">
        <v>0</v>
      </c>
      <c r="C36" s="15">
        <v>0</v>
      </c>
      <c r="D36" s="13" t="s">
        <v>62</v>
      </c>
      <c r="E36" s="29">
        <v>0</v>
      </c>
      <c r="F36" s="29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4" t="s">
        <v>65</v>
      </c>
      <c r="B38" s="29">
        <v>0</v>
      </c>
      <c r="C38" s="29">
        <v>0</v>
      </c>
      <c r="D38" s="13" t="s">
        <v>66</v>
      </c>
      <c r="E38" s="29">
        <v>0</v>
      </c>
      <c r="F38" s="29">
        <v>0</v>
      </c>
    </row>
    <row r="39" spans="1:6" s="3" customFormat="1" ht="13.5" thickBot="1" x14ac:dyDescent="0.25">
      <c r="A39" s="16" t="s">
        <v>67</v>
      </c>
      <c r="B39" s="17">
        <v>0</v>
      </c>
      <c r="C39" s="17">
        <v>0</v>
      </c>
      <c r="D39" s="18" t="s">
        <v>68</v>
      </c>
      <c r="E39" s="17">
        <v>0</v>
      </c>
      <c r="F39" s="17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3" t="s">
        <v>70</v>
      </c>
      <c r="E40" s="29">
        <v>0</v>
      </c>
      <c r="F40" s="29">
        <v>0</v>
      </c>
    </row>
    <row r="41" spans="1:6" s="3" customFormat="1" ht="12.75" x14ac:dyDescent="0.2">
      <c r="A41" s="14" t="s">
        <v>71</v>
      </c>
      <c r="B41" s="29">
        <v>0</v>
      </c>
      <c r="C41" s="29">
        <v>0</v>
      </c>
      <c r="D41" s="9" t="s">
        <v>72</v>
      </c>
      <c r="E41" s="11">
        <f>SUM(E42:E44)</f>
        <v>0</v>
      </c>
      <c r="F41" s="11">
        <f>SUM(F42:F44)</f>
        <v>0</v>
      </c>
    </row>
    <row r="42" spans="1:6" s="3" customFormat="1" ht="25.5" x14ac:dyDescent="0.2">
      <c r="A42" s="14" t="s">
        <v>73</v>
      </c>
      <c r="B42" s="29">
        <v>0</v>
      </c>
      <c r="C42" s="29">
        <v>0</v>
      </c>
      <c r="D42" s="13" t="s">
        <v>74</v>
      </c>
      <c r="E42" s="29">
        <v>0</v>
      </c>
      <c r="F42" s="29">
        <v>0</v>
      </c>
    </row>
    <row r="43" spans="1:6" s="3" customFormat="1" ht="25.5" x14ac:dyDescent="0.2">
      <c r="A43" s="14" t="s">
        <v>75</v>
      </c>
      <c r="B43" s="29">
        <v>0</v>
      </c>
      <c r="C43" s="29">
        <v>0</v>
      </c>
      <c r="D43" s="13" t="s">
        <v>76</v>
      </c>
      <c r="E43" s="29">
        <v>0</v>
      </c>
      <c r="F43" s="29">
        <v>0</v>
      </c>
    </row>
    <row r="44" spans="1:6" s="3" customFormat="1" ht="12.75" x14ac:dyDescent="0.2">
      <c r="A44" s="14" t="s">
        <v>77</v>
      </c>
      <c r="B44" s="29">
        <v>0</v>
      </c>
      <c r="C44" s="29">
        <v>0</v>
      </c>
      <c r="D44" s="13" t="s">
        <v>78</v>
      </c>
      <c r="E44" s="29">
        <v>0</v>
      </c>
      <c r="F44" s="29">
        <v>0</v>
      </c>
    </row>
    <row r="45" spans="1:6" s="3" customFormat="1" ht="12.75" x14ac:dyDescent="0.2">
      <c r="A45" s="14"/>
      <c r="B45" s="19"/>
      <c r="C45" s="19"/>
      <c r="D45" s="13"/>
      <c r="E45" s="20"/>
      <c r="F45" s="20"/>
    </row>
    <row r="46" spans="1:6" s="3" customFormat="1" ht="12.75" x14ac:dyDescent="0.2">
      <c r="A46" s="7" t="s">
        <v>79</v>
      </c>
      <c r="B46" s="11">
        <f>SUM(B8+B16+B24+B30+B36+B37+B40)</f>
        <v>2821820270.2664003</v>
      </c>
      <c r="C46" s="11">
        <f>SUM(C8+C16+C24+C30+C36+C37+C40)</f>
        <v>2550579320.474</v>
      </c>
      <c r="D46" s="9" t="s">
        <v>80</v>
      </c>
      <c r="E46" s="11">
        <f>SUM(E8,E18,E22,E25,E26,E30,E37,E41)-0.01</f>
        <v>2532973702.7749996</v>
      </c>
      <c r="F46" s="11">
        <f>SUM(F8,F18,F22,F25,F26,F30,F37,F41)</f>
        <v>2414884401.046</v>
      </c>
    </row>
    <row r="47" spans="1:6" s="3" customFormat="1" ht="12.75" x14ac:dyDescent="0.2">
      <c r="A47" s="12"/>
      <c r="B47" s="19"/>
      <c r="C47" s="19"/>
      <c r="D47" s="21"/>
      <c r="E47" s="19"/>
      <c r="F47" s="19"/>
    </row>
    <row r="48" spans="1:6" s="3" customFormat="1" ht="12.75" x14ac:dyDescent="0.2">
      <c r="A48" s="7" t="s">
        <v>81</v>
      </c>
      <c r="B48" s="19"/>
      <c r="C48" s="19"/>
      <c r="D48" s="9" t="s">
        <v>82</v>
      </c>
      <c r="E48" s="19"/>
      <c r="F48" s="19"/>
    </row>
    <row r="49" spans="1:6" s="3" customFormat="1" ht="12.75" x14ac:dyDescent="0.2">
      <c r="A49" s="14" t="s">
        <v>83</v>
      </c>
      <c r="B49" s="29">
        <v>3350791968.152</v>
      </c>
      <c r="C49" s="29">
        <v>2924823347.7199998</v>
      </c>
      <c r="D49" s="13" t="s">
        <v>84</v>
      </c>
      <c r="E49" s="22">
        <v>0</v>
      </c>
      <c r="F49" s="22">
        <v>0</v>
      </c>
    </row>
    <row r="50" spans="1:6" s="3" customFormat="1" ht="25.5" x14ac:dyDescent="0.2">
      <c r="A50" s="14" t="s">
        <v>85</v>
      </c>
      <c r="B50" s="29">
        <v>0</v>
      </c>
      <c r="C50" s="29">
        <v>0</v>
      </c>
      <c r="D50" s="13" t="s">
        <v>86</v>
      </c>
      <c r="E50" s="22">
        <v>0</v>
      </c>
      <c r="F50" s="22">
        <v>0</v>
      </c>
    </row>
    <row r="51" spans="1:6" s="3" customFormat="1" ht="25.5" x14ac:dyDescent="0.2">
      <c r="A51" s="14" t="s">
        <v>87</v>
      </c>
      <c r="B51" s="29">
        <v>5763076654.6800003</v>
      </c>
      <c r="C51" s="29">
        <v>5463353062.25</v>
      </c>
      <c r="D51" s="13" t="s">
        <v>88</v>
      </c>
      <c r="E51" s="22">
        <v>0</v>
      </c>
      <c r="F51" s="22">
        <v>0</v>
      </c>
    </row>
    <row r="52" spans="1:6" s="3" customFormat="1" ht="12.75" x14ac:dyDescent="0.2">
      <c r="A52" s="14" t="s">
        <v>89</v>
      </c>
      <c r="B52" s="29">
        <v>3399883964.8214998</v>
      </c>
      <c r="C52" s="29">
        <v>3048952310.7557001</v>
      </c>
      <c r="D52" s="13" t="s">
        <v>90</v>
      </c>
      <c r="E52" s="22">
        <v>0</v>
      </c>
      <c r="F52" s="22">
        <v>0</v>
      </c>
    </row>
    <row r="53" spans="1:6" s="3" customFormat="1" ht="12.75" customHeight="1" x14ac:dyDescent="0.2">
      <c r="A53" s="14" t="s">
        <v>91</v>
      </c>
      <c r="B53" s="29">
        <v>66773047.961300001</v>
      </c>
      <c r="C53" s="29">
        <v>56296707.609999999</v>
      </c>
      <c r="D53" s="13" t="s">
        <v>92</v>
      </c>
      <c r="E53" s="22">
        <v>0</v>
      </c>
      <c r="F53" s="22">
        <v>0</v>
      </c>
    </row>
    <row r="54" spans="1:6" s="3" customFormat="1" ht="25.5" x14ac:dyDescent="0.2">
      <c r="A54" s="14" t="s">
        <v>93</v>
      </c>
      <c r="B54" s="29">
        <v>-1509542803.4124</v>
      </c>
      <c r="C54" s="29">
        <v>-1238732495.3299999</v>
      </c>
      <c r="D54" s="13" t="s">
        <v>94</v>
      </c>
      <c r="E54" s="22">
        <v>0</v>
      </c>
      <c r="F54" s="22">
        <v>0</v>
      </c>
    </row>
    <row r="55" spans="1:6" s="3" customFormat="1" ht="12.75" x14ac:dyDescent="0.2">
      <c r="A55" s="14" t="s">
        <v>95</v>
      </c>
      <c r="B55" s="29">
        <v>0</v>
      </c>
      <c r="C55" s="29">
        <v>0</v>
      </c>
      <c r="D55" s="9"/>
      <c r="E55" s="19"/>
      <c r="F55" s="19"/>
    </row>
    <row r="56" spans="1:6" s="3" customFormat="1" ht="25.5" x14ac:dyDescent="0.2">
      <c r="A56" s="14" t="s">
        <v>96</v>
      </c>
      <c r="B56" s="29">
        <v>0</v>
      </c>
      <c r="C56" s="29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4" t="s">
        <v>98</v>
      </c>
      <c r="B57" s="29">
        <v>0</v>
      </c>
      <c r="C57" s="29">
        <v>0</v>
      </c>
      <c r="D57" s="21"/>
      <c r="E57" s="19"/>
      <c r="F57" s="19"/>
    </row>
    <row r="58" spans="1:6" s="3" customFormat="1" ht="12.75" x14ac:dyDescent="0.2">
      <c r="A58" s="14"/>
      <c r="B58" s="8"/>
      <c r="C58" s="8"/>
      <c r="D58" s="9" t="s">
        <v>99</v>
      </c>
      <c r="E58" s="11">
        <f>SUM(E46,E56)</f>
        <v>2532973702.7749996</v>
      </c>
      <c r="F58" s="11">
        <f>SUM(F46,F56)</f>
        <v>2414884401.046</v>
      </c>
    </row>
    <row r="59" spans="1:6" s="3" customFormat="1" ht="12.75" x14ac:dyDescent="0.2">
      <c r="A59" s="7" t="s">
        <v>100</v>
      </c>
      <c r="B59" s="11">
        <f>SUM(B49,B50,B51,B52,B53,B54,B55,B56,B57)</f>
        <v>11070982832.2024</v>
      </c>
      <c r="C59" s="11">
        <f>SUM(C49,C50,C51,C52,C53,C54,C55,C56,C57)</f>
        <v>10254692933.005701</v>
      </c>
      <c r="D59" s="13"/>
      <c r="E59" s="19"/>
      <c r="F59" s="19"/>
    </row>
    <row r="60" spans="1:6" s="3" customFormat="1" ht="12.75" x14ac:dyDescent="0.2">
      <c r="A60" s="14"/>
      <c r="B60" s="8"/>
      <c r="C60" s="8"/>
      <c r="D60" s="9" t="s">
        <v>101</v>
      </c>
      <c r="E60" s="19"/>
      <c r="F60" s="19"/>
    </row>
    <row r="61" spans="1:6" s="3" customFormat="1" ht="12.75" x14ac:dyDescent="0.2">
      <c r="A61" s="7" t="s">
        <v>102</v>
      </c>
      <c r="B61" s="11">
        <f>SUM(B46,B59)</f>
        <v>13892803102.4688</v>
      </c>
      <c r="C61" s="11">
        <f>SUM(C46,C59)</f>
        <v>12805272253.479702</v>
      </c>
      <c r="D61" s="9"/>
      <c r="E61" s="19"/>
      <c r="F61" s="19"/>
    </row>
    <row r="62" spans="1:6" s="3" customFormat="1" ht="12.75" x14ac:dyDescent="0.2">
      <c r="A62" s="14"/>
      <c r="B62" s="19"/>
      <c r="C62" s="19"/>
      <c r="D62" s="9" t="s">
        <v>103</v>
      </c>
      <c r="E62" s="11">
        <f>SUM(E63:E65)</f>
        <v>110890813.70999999</v>
      </c>
      <c r="F62" s="11">
        <f>SUM(F63:F65)</f>
        <v>110569940.48</v>
      </c>
    </row>
    <row r="63" spans="1:6" s="3" customFormat="1" ht="12.75" x14ac:dyDescent="0.2">
      <c r="A63" s="14"/>
      <c r="B63" s="19"/>
      <c r="C63" s="19"/>
      <c r="D63" s="13" t="s">
        <v>104</v>
      </c>
      <c r="E63" s="29">
        <v>0</v>
      </c>
      <c r="F63" s="29">
        <v>0</v>
      </c>
    </row>
    <row r="64" spans="1:6" s="3" customFormat="1" ht="12.75" x14ac:dyDescent="0.2">
      <c r="A64" s="14"/>
      <c r="B64" s="19"/>
      <c r="C64" s="19"/>
      <c r="D64" s="13" t="s">
        <v>105</v>
      </c>
      <c r="E64" s="29">
        <v>110890813.70999999</v>
      </c>
      <c r="F64" s="29">
        <v>110569940.48</v>
      </c>
    </row>
    <row r="65" spans="1:8" s="3" customFormat="1" ht="12.75" x14ac:dyDescent="0.2">
      <c r="A65" s="14"/>
      <c r="B65" s="19"/>
      <c r="C65" s="19"/>
      <c r="D65" s="13" t="s">
        <v>106</v>
      </c>
      <c r="E65" s="29">
        <v>0</v>
      </c>
      <c r="F65" s="29">
        <v>0</v>
      </c>
    </row>
    <row r="66" spans="1:8" s="3" customFormat="1" ht="12.75" x14ac:dyDescent="0.2">
      <c r="A66" s="14"/>
      <c r="B66" s="19"/>
      <c r="C66" s="19"/>
      <c r="D66" s="13"/>
      <c r="E66" s="19"/>
      <c r="F66" s="19"/>
    </row>
    <row r="67" spans="1:8" s="3" customFormat="1" ht="12.75" x14ac:dyDescent="0.2">
      <c r="A67" s="14"/>
      <c r="B67" s="19"/>
      <c r="C67" s="19"/>
      <c r="D67" s="9" t="s">
        <v>107</v>
      </c>
      <c r="E67" s="11">
        <f>SUM(E68:E72)</f>
        <v>11248938585.9741</v>
      </c>
      <c r="F67" s="11">
        <f>SUM(F68:F72)</f>
        <v>10279817911.950001</v>
      </c>
    </row>
    <row r="68" spans="1:8" s="3" customFormat="1" ht="12.75" x14ac:dyDescent="0.2">
      <c r="A68" s="14"/>
      <c r="B68" s="19"/>
      <c r="C68" s="19"/>
      <c r="D68" s="13" t="s">
        <v>108</v>
      </c>
      <c r="E68" s="29">
        <v>981485660.33179998</v>
      </c>
      <c r="F68" s="29">
        <v>709052421.40499997</v>
      </c>
      <c r="H68" s="27"/>
    </row>
    <row r="69" spans="1:8" s="3" customFormat="1" ht="12.75" x14ac:dyDescent="0.2">
      <c r="A69" s="14"/>
      <c r="B69" s="19"/>
      <c r="C69" s="19"/>
      <c r="D69" s="13" t="s">
        <v>109</v>
      </c>
      <c r="E69" s="29">
        <v>8742674657.0167007</v>
      </c>
      <c r="F69" s="29">
        <v>8604146869.2299995</v>
      </c>
    </row>
    <row r="70" spans="1:8" s="3" customFormat="1" ht="12.75" x14ac:dyDescent="0.2">
      <c r="A70" s="14"/>
      <c r="B70" s="19"/>
      <c r="C70" s="19"/>
      <c r="D70" s="13" t="s">
        <v>110</v>
      </c>
      <c r="E70" s="29">
        <v>42643446.399999999</v>
      </c>
      <c r="F70" s="29">
        <v>42643446.399999999</v>
      </c>
    </row>
    <row r="71" spans="1:8" s="3" customFormat="1" ht="12.75" x14ac:dyDescent="0.2">
      <c r="A71" s="14"/>
      <c r="B71" s="19"/>
      <c r="C71" s="19"/>
      <c r="D71" s="13" t="s">
        <v>111</v>
      </c>
      <c r="E71" s="29">
        <v>1482134822.2256</v>
      </c>
      <c r="F71" s="29">
        <v>923975174.91499996</v>
      </c>
    </row>
    <row r="72" spans="1:8" s="3" customFormat="1" ht="12.75" x14ac:dyDescent="0.2">
      <c r="A72" s="14"/>
      <c r="B72" s="19"/>
      <c r="C72" s="19"/>
      <c r="D72" s="13" t="s">
        <v>112</v>
      </c>
      <c r="E72" s="29">
        <v>0</v>
      </c>
      <c r="F72" s="29">
        <v>0</v>
      </c>
      <c r="H72" s="27"/>
    </row>
    <row r="73" spans="1:8" s="3" customFormat="1" ht="12.75" x14ac:dyDescent="0.2">
      <c r="A73" s="14"/>
      <c r="B73" s="19"/>
      <c r="C73" s="19"/>
      <c r="D73" s="13"/>
      <c r="E73" s="19"/>
      <c r="F73" s="19"/>
    </row>
    <row r="74" spans="1:8" s="3" customFormat="1" ht="25.5" x14ac:dyDescent="0.2">
      <c r="A74" s="14"/>
      <c r="B74" s="19"/>
      <c r="C74" s="19"/>
      <c r="D74" s="9" t="s">
        <v>113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4"/>
      <c r="B75" s="19"/>
      <c r="C75" s="19"/>
      <c r="D75" s="13" t="s">
        <v>114</v>
      </c>
      <c r="E75" s="29">
        <v>0</v>
      </c>
      <c r="F75" s="29">
        <v>0</v>
      </c>
    </row>
    <row r="76" spans="1:8" s="3" customFormat="1" ht="12.75" x14ac:dyDescent="0.2">
      <c r="A76" s="14"/>
      <c r="B76" s="19"/>
      <c r="C76" s="19"/>
      <c r="D76" s="13" t="s">
        <v>115</v>
      </c>
      <c r="E76" s="29">
        <v>0</v>
      </c>
      <c r="F76" s="29">
        <v>0</v>
      </c>
    </row>
    <row r="77" spans="1:8" s="3" customFormat="1" ht="12.75" x14ac:dyDescent="0.2">
      <c r="A77" s="14"/>
      <c r="B77" s="19"/>
      <c r="C77" s="19"/>
      <c r="D77" s="13"/>
      <c r="E77" s="20"/>
      <c r="F77" s="20"/>
    </row>
    <row r="78" spans="1:8" s="3" customFormat="1" ht="12.75" x14ac:dyDescent="0.2">
      <c r="A78" s="14"/>
      <c r="B78" s="19"/>
      <c r="C78" s="19"/>
      <c r="D78" s="9" t="s">
        <v>116</v>
      </c>
      <c r="E78" s="11">
        <f>SUM(E62,E67,E74)</f>
        <v>11359829399.684099</v>
      </c>
      <c r="F78" s="11">
        <f>SUM(F62,F67,F74)</f>
        <v>10390387852.43</v>
      </c>
    </row>
    <row r="79" spans="1:8" s="3" customFormat="1" ht="12.75" x14ac:dyDescent="0.2">
      <c r="A79" s="14"/>
      <c r="B79" s="19"/>
      <c r="C79" s="19"/>
      <c r="D79" s="13"/>
      <c r="E79" s="20"/>
      <c r="F79" s="20"/>
    </row>
    <row r="80" spans="1:8" s="3" customFormat="1" ht="12.75" x14ac:dyDescent="0.2">
      <c r="A80" s="14"/>
      <c r="B80" s="19"/>
      <c r="C80" s="19"/>
      <c r="D80" s="9" t="s">
        <v>117</v>
      </c>
      <c r="E80" s="11">
        <f>SUM(E58,E78)+0.01</f>
        <v>13892803102.469099</v>
      </c>
      <c r="F80" s="11">
        <f>SUM(F58,F78)</f>
        <v>12805272253.476</v>
      </c>
    </row>
    <row r="81" spans="1:6" s="3" customFormat="1" ht="13.5" thickBot="1" x14ac:dyDescent="0.25">
      <c r="A81" s="16"/>
      <c r="B81" s="23"/>
      <c r="C81" s="23"/>
      <c r="D81" s="18"/>
      <c r="E81" s="24"/>
      <c r="F81" s="24"/>
    </row>
    <row r="82" spans="1:6" s="3" customFormat="1" ht="12.75" x14ac:dyDescent="0.2">
      <c r="E82" s="25"/>
      <c r="F82" s="25"/>
    </row>
    <row r="83" spans="1:6" s="3" customFormat="1" ht="12.75" x14ac:dyDescent="0.2">
      <c r="A83" s="33"/>
      <c r="B83" s="33"/>
      <c r="C83" s="33"/>
      <c r="D83" s="33"/>
      <c r="E83" s="33"/>
      <c r="F83" s="33"/>
    </row>
    <row r="84" spans="1:6" s="3" customFormat="1" ht="12.75" x14ac:dyDescent="0.2">
      <c r="C84" s="31"/>
      <c r="E84" s="30"/>
      <c r="F84" s="30"/>
    </row>
    <row r="85" spans="1:6" s="3" customFormat="1" ht="12.75" x14ac:dyDescent="0.2">
      <c r="E85" s="30"/>
      <c r="F85" s="30"/>
    </row>
    <row r="86" spans="1:6" s="3" customFormat="1" ht="12.75" x14ac:dyDescent="0.2">
      <c r="D86" s="31"/>
      <c r="E86" s="25"/>
      <c r="F86" s="25"/>
    </row>
    <row r="87" spans="1:6" s="3" customFormat="1" ht="12.75" x14ac:dyDescent="0.2">
      <c r="E87" s="25"/>
      <c r="F87" s="25"/>
    </row>
    <row r="88" spans="1:6" s="3" customFormat="1" ht="12.75" x14ac:dyDescent="0.2">
      <c r="E88" s="25"/>
      <c r="F88" s="30"/>
    </row>
    <row r="89" spans="1:6" s="3" customFormat="1" ht="12.75" x14ac:dyDescent="0.2">
      <c r="E89" s="25"/>
      <c r="F89" s="25"/>
    </row>
    <row r="90" spans="1:6" s="3" customFormat="1" ht="12.75" x14ac:dyDescent="0.2">
      <c r="E90" s="25"/>
      <c r="F90" s="25"/>
    </row>
    <row r="91" spans="1:6" s="3" customFormat="1" ht="12.75" x14ac:dyDescent="0.2">
      <c r="E91" s="25"/>
      <c r="F91" s="25"/>
    </row>
    <row r="92" spans="1:6" s="3" customFormat="1" ht="12.75" x14ac:dyDescent="0.2">
      <c r="E92" s="25"/>
      <c r="F92" s="25"/>
    </row>
    <row r="93" spans="1:6" s="3" customFormat="1" ht="12.75" x14ac:dyDescent="0.2">
      <c r="E93" s="25"/>
      <c r="F93" s="25"/>
    </row>
    <row r="94" spans="1:6" s="3" customFormat="1" ht="12.75" x14ac:dyDescent="0.2">
      <c r="E94" s="25"/>
      <c r="F94" s="25"/>
    </row>
    <row r="95" spans="1:6" s="3" customFormat="1" ht="12.75" x14ac:dyDescent="0.2">
      <c r="E95" s="25"/>
      <c r="F95" s="25"/>
    </row>
    <row r="96" spans="1:6" s="3" customFormat="1" ht="12.75" x14ac:dyDescent="0.2">
      <c r="E96" s="25"/>
      <c r="F96" s="25"/>
    </row>
    <row r="97" spans="5:6" s="3" customFormat="1" ht="12.75" x14ac:dyDescent="0.2">
      <c r="E97" s="25"/>
      <c r="F97" s="25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Devengado y Pagado 2 Contabilidad DRF</cp:lastModifiedBy>
  <cp:lastPrinted>2017-04-26T00:17:51Z</cp:lastPrinted>
  <dcterms:created xsi:type="dcterms:W3CDTF">2017-04-19T19:31:08Z</dcterms:created>
  <dcterms:modified xsi:type="dcterms:W3CDTF">2026-01-14T16:31:03Z</dcterms:modified>
</cp:coreProperties>
</file>