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3570" activeTab="0"/>
  </bookViews>
  <sheets>
    <sheet name="FORMATO RCD" sheetId="1" r:id="rId1"/>
    <sheet name="MATRIZ BASE DE PUNTOS" sheetId="2" r:id="rId2"/>
  </sheets>
  <definedNames>
    <definedName name="_xlnm.Print_Area" localSheetId="0">'FORMATO RCD'!$A$1:$J$72</definedName>
    <definedName name="_xlnm.Print_Area" localSheetId="1">'MATRIZ BASE DE PUNTOS'!$A$1:$I$89</definedName>
    <definedName name="_xlnm.Print_Titles" localSheetId="0">'FORMATO RCD'!$1:$1</definedName>
    <definedName name="_xlnm.Print_Titles" localSheetId="1">'MATRIZ BASE DE PUNTOS'!$1:$1</definedName>
  </definedNames>
  <calcPr fullCalcOnLoad="1"/>
</workbook>
</file>

<file path=xl/sharedStrings.xml><?xml version="1.0" encoding="utf-8"?>
<sst xmlns="http://schemas.openxmlformats.org/spreadsheetml/2006/main" count="495" uniqueCount="269">
  <si>
    <t>REQUISITO</t>
  </si>
  <si>
    <t>ENTREGA
SI / NO</t>
  </si>
  <si>
    <t>OBJETO</t>
  </si>
  <si>
    <t>UBICACIÓN EN DOCTOS. DE LICITACIÓN</t>
  </si>
  <si>
    <t>OTORGA PUNTOS</t>
  </si>
  <si>
    <t xml:space="preserve">DESECHAM. POR NO PRESENTAR </t>
  </si>
  <si>
    <t>PRESENTAN
IND y/o GRUP</t>
  </si>
  <si>
    <t>CARPETA</t>
  </si>
  <si>
    <t>FOLIOS</t>
  </si>
  <si>
    <t>OBSERVACIONES</t>
  </si>
  <si>
    <t>DOCUMENTACIÓN DISTINTA A LA PROPUESTA</t>
  </si>
  <si>
    <t>PROPUESTA TÉCNICA</t>
  </si>
  <si>
    <t>ORGANIGRAMA</t>
  </si>
  <si>
    <t>RELACIÓN DE MAQUINARIA Y EQUIPO DE CONSTRUCCIÓN</t>
  </si>
  <si>
    <t>MAQUINARIA Y EQUIPO DE CONSTRUCCIÓN</t>
  </si>
  <si>
    <t>PROPUESTA ECONÓMICA</t>
  </si>
  <si>
    <t>CATÁLOGO DE CONCEPTOS</t>
  </si>
  <si>
    <t>ANEXO DA-01</t>
  </si>
  <si>
    <t>COMPROBANTE DE DOMICILIO. MANIFIESTO DE DOMICILIO PARA OIR Y RECIBIR NOTIFICACIONES Y DOCUMENTOS</t>
  </si>
  <si>
    <t>ANEXO DA-02</t>
  </si>
  <si>
    <t>DECLARACIÓN DE NO ENCONTRARSE EN ALGUNO DE LOS SUPUESTOS DEL ARTÍCULO 59 DE LA LEY</t>
  </si>
  <si>
    <t>ANEXO DA-03</t>
  </si>
  <si>
    <t>INFORME DE AUDITORIA SOBRE LOS ESTADOS FINANCIEROS 2015</t>
  </si>
  <si>
    <t>COPIA CERTIFICADA POR FEDATARIO PÚBLICO DE LA DECLARACIÓN ANUAL 2017</t>
  </si>
  <si>
    <t>INDENTIFICACIÓN OFICIAL VIGENTE CON FOTOGRAFÍA DEL O DE LOS REPRESENTANTES LEGALES DE LA EMPRESA</t>
  </si>
  <si>
    <t>ANEXO DA-04</t>
  </si>
  <si>
    <t>ANEXO DA-05</t>
  </si>
  <si>
    <t>DOCUMENTO AT-00</t>
  </si>
  <si>
    <t>COMPROBANTE DE PAGO DE BASES DE LICITACIÓN</t>
  </si>
  <si>
    <t>DOCUMENTO AT-01</t>
  </si>
  <si>
    <t>DOCUMENTO AT-02</t>
  </si>
  <si>
    <t>DESCRIPCIÓN DE LA PLANEACIÓN INTEGRAL DE LOS TRABAJOS</t>
  </si>
  <si>
    <t>DOCUMENTO AT-03</t>
  </si>
  <si>
    <t>DOCUMENTO AT-04</t>
  </si>
  <si>
    <t>IDENTIFICACIÓN DE LOS TRABAJOS REALIZADOS POR EL LICITANTE Y SU PERSONAL QUE ACREDITEN EXPERIENCIA Y CAPACIDAD TÉCNICA</t>
  </si>
  <si>
    <t>DOCUMENTO AT-05</t>
  </si>
  <si>
    <t>DOCUMENTO AT-06</t>
  </si>
  <si>
    <t>MANIFESTACIÓN DE CONOCIMIENTO DE LOS PROYECTOS ARQUITECÓNICOS Y DE INGENIERÍA, NORMAS DE CALIDAD DE LOS MATERIALES Y LAS ESPECIFICACIONES GENERALES Y PARTICULARERS DE CONSTRUCCIÓN</t>
  </si>
  <si>
    <t>DOCUMENTO AT-07</t>
  </si>
  <si>
    <t>MANIFESTACIÓN DE LAS PARTES DE LA OBRA QUE SE PODRÁN SUBCONTRATAR (EN ESTA LICITACIÓN NO SE PERMITIRÁ LA SUBCONTRATACIÓN)</t>
  </si>
  <si>
    <t>DOCUMENTO AT-08</t>
  </si>
  <si>
    <t>DOCUMENTO AT-09</t>
  </si>
  <si>
    <t>DOCUMENTO AT-10</t>
  </si>
  <si>
    <t>MANIFESTACIÓN DE CONOCER Y CONSIDERAR EN SU PROPUESTA LOS MATERIALES Y EQUIPOS DE INSTALACIÓN PERMANENTES PROPORCIONADOS POR LA CONVOCANTE (EN ESTA LICITACIÓN LA CONVOCANTE NO PORPORCIONARÁ EQUIPOS)</t>
  </si>
  <si>
    <t>MANIFESTACIÓN DE CONOCER EL SITIO DE LOS TRABAJOS Y SUS CONDICIONES AMBIENTALES</t>
  </si>
  <si>
    <t>MANIFESTACIÓN DE CONCOCIMIENTO DEL CONTENIDO DE LAS BASES, DE LAS JUNTAS DE ACLARACIONES Y DEL MODELO DE CONTRATO</t>
  </si>
  <si>
    <t>MODELO DE CONTRATO</t>
  </si>
  <si>
    <t>DOCUMENTO AT-11</t>
  </si>
  <si>
    <t>MANIFESTACIÓN DE QUE LOS PRECIOS DE LOS MATERIALES, MAQUINARIA Y EQUIPO DE INSTALACIÓN PERMANENTE DE ORIGEN EXTRANJERO NO SE COTIZARÁN EN CONDICIONES DE PRÁCTICAS DESLEALES</t>
  </si>
  <si>
    <t>DOCUMENTO AT-12</t>
  </si>
  <si>
    <t>DECLARACIÓN DE INTEGRIDAD DE LOS LICITANTES</t>
  </si>
  <si>
    <t>DOCUMENTO AE-00</t>
  </si>
  <si>
    <t>CARTA COMPROMISO DE LA PROPOSICIÓN</t>
  </si>
  <si>
    <t>DOCUMENTO AE-01</t>
  </si>
  <si>
    <t>DOCUMENTO AE-02</t>
  </si>
  <si>
    <t>DOCUMENTO AE-03</t>
  </si>
  <si>
    <t>DOCUMENTO AE-04</t>
  </si>
  <si>
    <t>DOCUMENTO AE-05</t>
  </si>
  <si>
    <t>DOCUMENTO AE-06</t>
  </si>
  <si>
    <t>DOCUMENTO AE-07</t>
  </si>
  <si>
    <t>DOCUMENTO AE-08</t>
  </si>
  <si>
    <t>DOCUMENTO AE-09</t>
  </si>
  <si>
    <t>DOCUMENTO AE-10</t>
  </si>
  <si>
    <t>DOCUMENTO AE-11</t>
  </si>
  <si>
    <t>DOCUMENTO AE-12</t>
  </si>
  <si>
    <t>DOCUMENTO AE-13</t>
  </si>
  <si>
    <t>ANÁLISIS DE PRECIOS UNITARIOS DE LOS CONCEPTOS</t>
  </si>
  <si>
    <t>ANÁLISIS DE LOS COSTOS BÁSICOS O PRELIMINARES</t>
  </si>
  <si>
    <t>TABULADOR DE SALARIOS BASE DE MANO DE OBRA</t>
  </si>
  <si>
    <t>DOCUMENTO AE-03.1</t>
  </si>
  <si>
    <t>DOCUMENTO AE-03.2</t>
  </si>
  <si>
    <t>DOCUMENTO AE-03.3</t>
  </si>
  <si>
    <t>INTEGRACIÓN DEL SEGURO SOCIAL CON IMPORTES</t>
  </si>
  <si>
    <t>FACTOR DE DÍAS PAGADOS Y LABORADOS</t>
  </si>
  <si>
    <t>FACTOR DE SALARIO REAL CON IMPORTES</t>
  </si>
  <si>
    <t>ANÁLISIS, CÁLCULO E INTEGRACIÓN DE LOS COSTOS HORARIOS DE LA MAQUINARIA Y EQUIPO DE CONSTRUCCIÓN</t>
  </si>
  <si>
    <t>ANÁLISIS, CÁLCULO E INTEGRACIÓN DE LOS CONSTOS INDIRECTOS</t>
  </si>
  <si>
    <t>DOCUMENTO AE-05.1</t>
  </si>
  <si>
    <t>DOCUMENTO AE-05.2</t>
  </si>
  <si>
    <t>INDIRECTO OFICINAS CENTRALES</t>
  </si>
  <si>
    <t>INDIRECTO DE OBRA</t>
  </si>
  <si>
    <t>ANÁLISIS, CÁLCULO E INTEGRACIÓN DEL COSTO POR FINANCIAMIENTO</t>
  </si>
  <si>
    <t>DETERMINACIÓN DEL CARGO POR UTILIDAD</t>
  </si>
  <si>
    <t>DETERMINACIÓN DE CARGOS ADICIONALES</t>
  </si>
  <si>
    <t>LISTADO (EXPLOSIÓN) DE INSUMOS</t>
  </si>
  <si>
    <t>PROGRAMA CALENDARIZADO DE EJECUCIÓN GENERAL DE LOS TRABAJOS</t>
  </si>
  <si>
    <t>DOCUMENTO AE-12.1</t>
  </si>
  <si>
    <t>DOCUMENTO AE-12.2</t>
  </si>
  <si>
    <t>DOCUMENTO AE-12.3</t>
  </si>
  <si>
    <t>DOCUMENTO AE-12.4</t>
  </si>
  <si>
    <t>PROGRAMA DE EROGACIONES CALENDARIZADOS Y CUANTIFICADOS</t>
  </si>
  <si>
    <t>MANO DE OBRA</t>
  </si>
  <si>
    <t>MATERIALES MÁS SIGNIFICATIVOS Y EQUIPOS DE INSTALACIÓN PERMANENTE</t>
  </si>
  <si>
    <t>PERSONAL PROFESIONAL TÉCNICO, ADMINISTRATIVO Y DE SERVICIO ENCARGADO DE LA DIRECCIÓN, SUPERVISIÓN Y ADMINISTRACIÓN DE LOS TRABAJOS</t>
  </si>
  <si>
    <t>GARANTÍA DE SERIEDAD DE LA PROPUESTA</t>
  </si>
  <si>
    <t>INFORME DE AUDITORIA SOBRE LOS ESTADOS FINANCIEROS 2016</t>
  </si>
  <si>
    <t>FICHAS TÉCNICAS DE LOS EQUIPOS DE INSTALACIÓN PERMANENTE</t>
  </si>
  <si>
    <t>ANEXO MVP
Subrubro A.1</t>
  </si>
  <si>
    <t>ESQUEMA ESCTRUCURAL DE LA ORGANIZACIÓN PARA LA EJECUCIÓN DE LOS TRABAJOS</t>
  </si>
  <si>
    <t>ANEXO MVP
Subrubro A.3</t>
  </si>
  <si>
    <t>SÍ</t>
  </si>
  <si>
    <t>FICHAS TÉCNICAS DE LA MAQUINARIA Y EQUIPOS DE CONSTRUCCIÓN</t>
  </si>
  <si>
    <t>ANEXO MVP
Subrubro A.6</t>
  </si>
  <si>
    <t>ASEGURAMIENTO DE LA CALIDAD. 
CARTAS COMPROMISO DE LABORATORIOS CON ACREDITACIÓN EMA PARA PRUEBAS DE CALIDAD DE CONCRETO PREMEZCLADO, TERRACERIAS, INSTALACIONES Y ESTRUCTURAS</t>
  </si>
  <si>
    <t xml:space="preserve">
(1) SUPERINTENDENTE DE CONSTRUCCIÓN
CARTA COMPROMISO
COPIA DE LA CÉDULA PROFESIOMAL O TÍTULO
CONSTANCIA O ACREDITACIONES
</t>
  </si>
  <si>
    <t xml:space="preserve">
(3) JEFES DE FRENTE O RESIDENTES DE OBRA
CARTA COMPROMISO
COPIA DE LA CÉDULA PROFESIOMAL O TÍTULO
CONSTANCIA O ACREDITACIONES
</t>
  </si>
  <si>
    <t xml:space="preserve">
(1) CORRESPONSABLE DE SEGURIDAD ESTRUCTURAL
CARTA COMPROMISO
COPIA DE LA CÉDULA PROFESIOMAL O TÍTULO
CONSTANCIA O ACREDITACIONES
</t>
  </si>
  <si>
    <t xml:space="preserve">
(1) JEFE DE CONTROL DE CALIDAD
CARTA COMPROMISO
COPIA DE LA CÉDULA PROFESIOMAL O TÍTULO
CONSTANCIA O ACREDITACIONES
</t>
  </si>
  <si>
    <t xml:space="preserve">
(1) JEFE DE TOPOGRAFÍA
CARTA COMPROMISO
COPIA DE LA CÉDULA PROFESIOMAL O TÍTULO
CONSTANCIA O ACREDITACIONES
</t>
  </si>
  <si>
    <t>ANEXO MVP
Subrubro B.1</t>
  </si>
  <si>
    <t>RELACIÓN DE LOS PROFESIONALES TÉCNICOS AL SERVICIO DEL LICITANTE Y CURRICULUM DE CADA UNO DE LOS PROFESIONALES TÉCNICOS</t>
  </si>
  <si>
    <t>CAPACIDAD ECONÓMICA</t>
  </si>
  <si>
    <t>ANEXO MVP
Subrubro B.2</t>
  </si>
  <si>
    <t>CÁLCULO DE ÍNDICE Z-2 "RIESGO DE EMPRESA", EN PAPEL OFICIAL DE DESPACHO CONTABLE, ADJUNTANDO LA SIGUIENTE DOCUMENTACIÓN:</t>
  </si>
  <si>
    <t>a) COPIA DE LA CÉDULA PROFESIONAL DEL CONTADOR PÚBLICO DEL DESPACHO CONTABLE
b) AUTORIZACIÓN VIGENTE DE LA SHCP A FAVOR DEL CONTADOR PÚBLICO PARA EL EJERCICIO DE AUDITOR
c) COPIA DE LA CONSTANCIA DE EDUCACIÓN CONTINUA DEL CONTADOR PÚBLICO QUE REALICE EL CÁLCULO DEL INDICE Z-2</t>
  </si>
  <si>
    <t>ANEXO MVP
Subrubro B.3</t>
  </si>
  <si>
    <t>PERSONAL RECIEN EGRESADO DE INSTITUCIONES ACADÉMICAS SUPERIOR O TECNOLÓGICA DE 0 A 6 MESES, CON PROMEDIO FINAL DE 8.5 EN ADELANTE (PRESENTAR CERTIFICADO GENERAL DE CALIFICACIONES)</t>
  </si>
  <si>
    <t>CONTRATOS DE EXPERIENCIA</t>
  </si>
  <si>
    <t>CONTRATOS DE ESPECIALIDAD</t>
  </si>
  <si>
    <t>OPINIÓN DE CUMPLIMIENTO DE OBLIGACIONES FISCALES, EN SENTIDO POSITIVO, EXPEDIDO POR EL SERVICIO DE ADMINISTRACIÓN TRIBUTARIA (SAT)</t>
  </si>
  <si>
    <t>MANIFIESTO DE FACULTADES SUFICIENTES DEL REPRESENTANTE LEGAL. EN CASO DE PROPUESTAS CONJUNTAS CADA REPRESENTANTE LEGAL DE LA EMPRESAS AGRUPADAS DEBERÁ PRESENTAR DE FORMA INDIVIDUAL EL MANIFIESTO</t>
  </si>
  <si>
    <t>IND</t>
  </si>
  <si>
    <t>IND O GRUP</t>
  </si>
  <si>
    <t>GRUP</t>
  </si>
  <si>
    <t>CURRICULUM</t>
  </si>
  <si>
    <t>FICHAS TÉCNICAS</t>
  </si>
  <si>
    <t>CARTAS COMPROMISO DE LABORATORIO</t>
  </si>
  <si>
    <t>ACREDITACIONES DEL C.P.C.</t>
  </si>
  <si>
    <t>NUM. 4.1</t>
  </si>
  <si>
    <t>NUM. 4.2</t>
  </si>
  <si>
    <t>NUM 4.2
ANEXO MVP
Subrubro A.4</t>
  </si>
  <si>
    <t>NUM. 4.2
ANEXO MVP
Subrubro A.2</t>
  </si>
  <si>
    <t>NUM. 4.3</t>
  </si>
  <si>
    <t>NUM. 4.3
ANEXO MVP
Subrubro A.5</t>
  </si>
  <si>
    <t>NUM.4.3
ANEXO MVP
Subrubro A.5</t>
  </si>
  <si>
    <t>CD PROPUESTA TÉCNICA</t>
  </si>
  <si>
    <t>CD PROPUESTA ECONÓMICA</t>
  </si>
  <si>
    <t>CD QUE CONTENGA LA PROPUESTA TÉCNICA</t>
  </si>
  <si>
    <t>CD QUE CONTENGA LA PROPUESTA ECONÓMICA</t>
  </si>
  <si>
    <t>ANEXOS DE LA LICITACIÓN</t>
  </si>
  <si>
    <t>DOCUMENTO 
AT-05 BIS</t>
  </si>
  <si>
    <t>RELACIÓN DE CUMPLIMIENTO DE CONTRATOS</t>
  </si>
  <si>
    <t>CONTRATOS CUMPLIDOS</t>
  </si>
  <si>
    <t>COPIA SIMPLE DE CONTRATOS CUMPLIDOS
ACTAS DE ENTREGA RECEPCIÓN U OFICIOS DE MANIFESTACIÓN DE CONFORMIDAD DEL CLIENTE CON LOS TRABAJOS EJECUTADOS Y CONCLUIDOS</t>
  </si>
  <si>
    <t xml:space="preserve">COPIA SIMPLE DE CONTRATOS DE EXPERIENCIA
</t>
  </si>
  <si>
    <t xml:space="preserve">COPIA SIMPLE DE CONTRATOS DE ESPECIALIDAD
</t>
  </si>
  <si>
    <t>ANEXO MVP
Subrubro C.1</t>
  </si>
  <si>
    <t>ANEXO MVP
Subrubro C.2</t>
  </si>
  <si>
    <t>MATRIZ BASE DE EVALUACIÓN DE PUNTOS Y POCRENTAJES</t>
  </si>
  <si>
    <t>RUBRO</t>
  </si>
  <si>
    <t>SUB-RUBRO</t>
  </si>
  <si>
    <t>SUB-SUB
RUBRO</t>
  </si>
  <si>
    <t>MÉTODO DE EVALUACIÓN</t>
  </si>
  <si>
    <t>DOCUMENTACIÓN A PRESENTAR</t>
  </si>
  <si>
    <t>A) CALIDAD EN LA OBRA</t>
  </si>
  <si>
    <t xml:space="preserve">A.1  Materiales, maquinaria y equipos de instalación permanente. </t>
  </si>
  <si>
    <t>Fichas técnicas del fabricante, en las que se observen las características propias del equipo, normas oficiales que cumplen, marca, etc. Las cuales podrán ser obtenidas vía internet, para lo cual deberá de referenciar la página electrónica de su publicación y en caso de encontrarse en idioma extranjero, deberá presentar una traducción simple en la que se acrediten que se cumplen los requisitos previstos en el catálogo de conceptos de las bases y del contrato.</t>
  </si>
  <si>
    <t>Menor al 25% de de las fichas técnicas solicitadas que cumplan con los estándares requeridos</t>
  </si>
  <si>
    <t>25% al 49% de las fichas técnicas solicitadas que cumplan con los estándares requeridos</t>
  </si>
  <si>
    <t>50% al 89% de las fichas técnicas solicitadas que cumplan con los estándares requeridos</t>
  </si>
  <si>
    <t>A partir del 90% de las fichas técnicas solicitadas que cumplan con los estándares requeridos</t>
  </si>
  <si>
    <t>A.2   Maquinaria y equipo de construcción</t>
  </si>
  <si>
    <t>i. La Maquinaria y Equipo de construcción propuesto NO es coherente NI consistente con el Procedimiento Constructivo y Programa de Ejecución de Obra, o NO se acredita la disponibilidad del equipo</t>
  </si>
  <si>
    <t>ii. La Maquinaria y Equipo de construcción propuesto es coherente y consistente con el Procedimiento Constructivo y Programa de Ejecución de Obra y se acredita la disponibilidad de los equipos</t>
  </si>
  <si>
    <t>A.3   Esquema estructural de la organización de los profesionales técnicos que se encargarán de la dirección y coordinación de los trabajos</t>
  </si>
  <si>
    <t>Organigrama del Personal encargado de la Ejecución de los Trabajos.</t>
  </si>
  <si>
    <t>i) No es congruente ni suficiente para el desarrollo de los trabajos a ejecutar</t>
  </si>
  <si>
    <t>iii) Es congruente y suficiente para el desarrollo de los trabajos a ejecutar.</t>
  </si>
  <si>
    <t xml:space="preserve">A.4   Procedimientos constructivos </t>
  </si>
  <si>
    <t>i) Presenta propuesta de Procedimiento Constructivo con los elementos básicos del Catálogo de Conceptos para la Ejecución de los Trabajos</t>
  </si>
  <si>
    <t>Se revisará que el Procedimiento Constructivo propuesto establezca acciones o estrategías que garanticen el debido cumplimiento de los requisitos establecidos en las bases de Licitación</t>
  </si>
  <si>
    <t>Documento técnico en donde el licitante describa su Procedimiento Constructivo, pudiendo presentar complementariamente cualquier otro documento técnico que estime pertinente para respaldar dicho procedimiento</t>
  </si>
  <si>
    <t>i) Los Programas de Construcción NO son congruentes entre si o no son coherentes con el Procedimiento Cosntructivo propuesto</t>
  </si>
  <si>
    <t>Se verificará los Programas de Ejecución de Obras, Pruebas de Calidad de los materiales y Equipamiento, sean coherentes entre si y consistente con el Procedimiento Constructivo, que permita la conclusión de los trabajos en el tiempo establecido.</t>
  </si>
  <si>
    <t>Deberá presentar todos los programas de ejecucción de la obra, materiales, de pruebas de calidad de los insumos, suministro e instalación de equipos.</t>
  </si>
  <si>
    <t>i) Los Programas de Construcción son congruentes entre si y son coherentes con el Procedimiento Cosntructivo propuesto</t>
  </si>
  <si>
    <t>A.6 Aseguramiento de calidad.</t>
  </si>
  <si>
    <t>i) No presenta laboratorio acreditado en los términos requeridos en los puntos siguientes.</t>
  </si>
  <si>
    <t>Se verificará que presente propuesta de laboratorio propio o externo que cuente con acreditación, ante la Entidad Mexicana de Acreditación(EMA) para realizar las pruebas dentro de su área de especialidad. Siendo requeridas: Concreto Premezclado, Asfaltos, Terracerías, Estructuras e Instalaciones.</t>
  </si>
  <si>
    <t>Deberá presentar carta compromiso suscrita por representante del laboratorio propuesto, en la que se comprometa a prestar sus servicios de laboratorio en caso de que el licitante resulte ganador en la licitación, así como copia del certificado de acreditación ante la EMA vigente de cada una de las areas de especialidad requeridas: Concreto Premezclado, Asfaltos,Terracerías, Estructuras e Instalaciones.</t>
  </si>
  <si>
    <t>ii) Presenta laboratorio propio o externo acreditado ante la EMA para pruebas de calidad de concreto premezclado.</t>
  </si>
  <si>
    <t>ii) Presenta laboratorio propio o externo acreditado ante la EMA para pruebas de calidad de concreto premezclado, terracerías, instalaciones y estructuras.</t>
  </si>
  <si>
    <t>SUMA DEL RUBRO</t>
  </si>
  <si>
    <t xml:space="preserve">B) CAPACIDAD DEL LICITANTE </t>
  </si>
  <si>
    <t xml:space="preserve">B.1  Capacidad de los Recursos Humanos </t>
  </si>
  <si>
    <t>Se evaluará que los profesionales propuestos para los trabajos de dirección y coordinación de la obra tengan grado académico de ingeniería, licenciatura o superior, así como experiencia en el desarrollo y ejecución de proyectos de edificación vertical de tipo comercial o institucional. Lo cual deberá constar en su Curriculum Vitae, señalando la información y datos de contacto para corroborar la experiencia señalada y/o anexar cualquier otra documentación con al que demuestre la experiencia.</t>
  </si>
  <si>
    <t xml:space="preserve">B.2 Capacidad de recursos económicos </t>
  </si>
  <si>
    <t>i) Presentación de la Información Financiera</t>
  </si>
  <si>
    <t>Se verificará que la información del auditor observe las formalidades que establece la NIA 700 en los apartados 20 al 42</t>
  </si>
  <si>
    <t>C) EXPERIENCIA Y ESPECIALIDAD</t>
  </si>
  <si>
    <t>C.1 Experiencia: En proyectos similares y comprobable de al menos un contrato de Obra Pública o privada, por año dentro de los últimos cinco años, ya sea bajo la modalidad de precios unitarios o precio alzado.</t>
  </si>
  <si>
    <t>i) No presenta contratos de obra pública o privada respecto de proyectos similares.</t>
  </si>
  <si>
    <t>ii) Presenta al menos un contrato de obra pública o privada respecto de proyectos similares.</t>
  </si>
  <si>
    <t>Proporcional al número de contratos que acredite respecto de proyectos similares.</t>
  </si>
  <si>
    <t>iii) Presenta la mayor cantidad de contratos de obra pública o privada respecto de proyectos similares.</t>
  </si>
  <si>
    <t>C.2 Especialidad en proyectos de la misma naturaleza</t>
  </si>
  <si>
    <t>i) No presenta contratos de obra pública o privada respecto de proyectos de la misma naturaleza.</t>
  </si>
  <si>
    <t>ii) Presenta al menos un contrato de obra pública o privada respecto de proyectos de la misma naturaleza.</t>
  </si>
  <si>
    <t>iii) Presenta la mayor cantidad de contratos de obra pública o privada respecto de proyectos de la misma naturaleza.</t>
  </si>
  <si>
    <t>D) CUMPLIMIENTO DE CONTRATOS</t>
  </si>
  <si>
    <t>D.1 Desempeño y cumplimiento oportuno y adecuado en contratos de proyectos de naturaleza similar</t>
  </si>
  <si>
    <t>i) No presenta contratos de obra pública o privada respecto de proyectos de naturaleza similar.</t>
  </si>
  <si>
    <t>ii) Presenta al menos tres contratos de obra pública o privada debidamente cumplidos, respecto de proyectos de la misma naturaleza.</t>
  </si>
  <si>
    <t>iii) Presenta la mayor cantidad de contratos de obra pública o privada debidamente cumplidos respecto de proyectos de la naturaleza similar.</t>
  </si>
  <si>
    <t>SUMA DE TODOS LOS RUBROS</t>
  </si>
  <si>
    <r>
      <t xml:space="preserve">DOCUMENTACIÓN OBLIGATORIA A ENTREGAR: </t>
    </r>
    <r>
      <rPr>
        <b/>
        <sz val="16"/>
        <color indexed="8"/>
        <rFont val="Arial"/>
        <family val="2"/>
      </rPr>
      <t>Además de la documentación solicitada en el cuerpo de la convocatoria, bases y demás anexos de la presente licitación, para que la Convocante esté en posibilidada de evaluar la solvencia de las propuestas, se deberá acompañar por los licitantes la siguiente documentación, en los términos detallados en el presente anexo.</t>
    </r>
  </si>
  <si>
    <t>1. Fichas técnicas y/o certificados de calidad de los principales materiales e insumos, que acrediten que estos cumplen con las Normas Oficiales Mexicanas.</t>
  </si>
  <si>
    <t>3. Organigrama del personal directivo y administrativo que se encargará de la ejecución de la obra. FORMATO LIBRE</t>
  </si>
  <si>
    <t>6. Carta compromiso del laboratorio que contratará para las labores de control de calidad, así como copia de sus certificaciones. FORMATO LIBRE</t>
  </si>
  <si>
    <t>Todo el equipamiento previsto en el catálogo de conceptos de las bases y del contrato, deberá cumplir con las Normas Oficiales Mexicanas aplicables, disposiciones aduanales y fiscales y demás requerimientos legales. Las Normas Oficiales Mexicanas deberán servir como mínimo indispensable, aceptándose alternativas que cumplan con estándares internacionales de un modo fehaciente y eventualmente comprobable con material publicado en medios académicamente reconocidos.</t>
  </si>
  <si>
    <t>Se evaluará que la maquinaria y equipo de construcción propuesto por el lcitante sea adecuado y suficiente de acuerdo al procedimiento constructivo y pograma  de construcción.</t>
  </si>
  <si>
    <t>Deberá presentar formato AT-03 , así como  las fichas técnicas del fabricante de los equipos.
Deberá acreditar la disponiblidad de dichos equipos mediante la acreditación de la propiedad (facturas) o en su caso carta de intención de arrendamiento que comprenda el período de construcción.</t>
  </si>
  <si>
    <t>Se evaluará que el Organigrama propuesto para la Ejecución de los Trabajso se congruente con lo solicitado en las bases de licitación. Se verificará coherencia entre en organigrama, el Anexo AT-02 y el Anexo AT-04.</t>
  </si>
  <si>
    <t>ii) Presenta propuesta de Procedimiento Constructivo mediante el cual se acredite racionalmente la Planeación y Ejecución de los Trabajos,  se aprecie que los Programas de Construcción son coherentes entre sí  y el Procedimiento Constructivo contiene la firma del representante de quien firme la propuesta</t>
  </si>
  <si>
    <t>iiI) Presenta propuesta de Procedimiento Constructivo, mediante el cual se acredite racionalmente la Planeación y Ejecución de los Trabajos, se describan detalladamente la o las estructuras constructivas del proyecto, se consideren los elementos de sustentabilidad pertinentes, se aprecie que los Programas de Construcción son coherentes entre sí y el documento es presentado con firma del Representante de quien firme la propuesta, proporciona los elementos del plan de control de calidad de la obra, suficientes y necesarios para la correcta ejecución de los trabajos y cuenta con firma de Director Responsable de Obra debidamente acreditado</t>
  </si>
  <si>
    <t>(1) Superintendente de Construcción. Experiencia en construcción de edificaciones durante los últimos 5 años, Ingeniero Civil o Arquitecto. Dominio de word, excel, autocad y civil cad. Deberá acreditar contar con firma electrónica avanzada (FIEL) para el uso de la bitácora electrónica.</t>
  </si>
  <si>
    <t>Para cumplir con este requisito deberá de presentar el Currículum Vitae, Cédulas Profesionales de cada uno de los profesionistas, Constancias de Acreditación sobre el dominio de herramientas, Cartas Compromiso del candidato y su proponente que intervendrán en la ejecución del proyecto conforme a lo requerido en las bases.</t>
  </si>
  <si>
    <t>(3) Jefes de Frente o Residentes de Obra. Experiencia en obras de edificación relativa a su especialidad en lo últimos 3 años. Ing. Civil, Arquitecto, Ing. Electrico o equivalente. Dominio de word, excel, autocad y civil cad.</t>
  </si>
  <si>
    <t>(1) Jefe de Control de Calidad, con experiencia mínima de 5 años en construcciones de natruraleza similar, demostrando haber ejecutado el control de calidad de dichas obras.</t>
  </si>
  <si>
    <t>(1) Jefe de Topografía, con  experiencia mínima de 5 años en construcciones de naturaleza similar urbanas, habiendo realizado estudios o levantamientos topográficos en trabajos de características técnicas, complejidad y magnitud similares.</t>
  </si>
  <si>
    <t>Presentar copia notariada u original de los Informes de auditoría sobre los Estados Financieros 2015 y 2016, que deben contener los comparativos (2015-2014) y (2016-2015).</t>
  </si>
  <si>
    <t>ii) Resultado del Ìndice Z-2 "Riesgo de Empresa"</t>
  </si>
  <si>
    <t xml:space="preserve">“Resultado Z-2” &lt; 1.82
</t>
  </si>
  <si>
    <t xml:space="preserve">“Resultado Z-2” ≥ 1.82; &lt; 2.20
     </t>
  </si>
  <si>
    <t xml:space="preserve">“Resultado Z-2” ≥ 2.20; &lt; 2.60
                                                                                              </t>
  </si>
  <si>
    <t>“Resultado Z-2” ≥ 2.60</t>
  </si>
  <si>
    <t>iii) Acreditación del Capital Contable</t>
  </si>
  <si>
    <t>Capital Contable &lt; 230 mdp</t>
  </si>
  <si>
    <t>Capital Contable ≥ 230 mdp; &lt; 250 mdp</t>
  </si>
  <si>
    <t>Capital Contable ≥ 250 mdp; &lt; 270 mdp</t>
  </si>
  <si>
    <t>Capital Contable ≥ 270 mdp; &lt; 290 mdp</t>
  </si>
  <si>
    <t>Capital Contable &gt; 290 mdp</t>
  </si>
  <si>
    <t>B.3 Personal Recien Egresado</t>
  </si>
  <si>
    <t>Se calificará que en el personal para ejecutar la obra considere a personal recien egresado de instituciones educativas tecnológicas o superiores, cuya fecha de egreso sea no mayor de 6 meses y cuyo promedio sea igual o superior a 8.5 puntos</t>
  </si>
  <si>
    <t>El 100% del puntaje se asignará al licitante que demuestre el mayor número de años ejecutando proyectos de obra pública o privada de edificación comercial o institucional, dentro de los últimos 10 años. Los proyectos deberán ser de características similares, considerandose como tal: Edificación vertical para uso comercial o institucional, super estructuras de acero o de concreto o equipamiento urbano  igual o mayor a 4,000 metros cuadrados de construcción y/o $50,000,000.00(CINCUENTA MILLONES DE PESOS 00/100 M.N.) por contrato. El licitante deberá acreditar un contrato por cada año de experiencia solicitado (últimos 10 años) o bien la combinación de contratos plurianuales y anuales que cubran el período solicitado. Cuando un licitante presente información de experiencia sin continuidad anual, el puntaje le será asignado proporcionalmente a los años acreditados. Sobre la base de la propuesta que demuestre mayor número de obras ejecutadas a lo largo del tiempo de forma continua, en orden descendente y proporcional se otorgarán puntos a las demás propuestas. La propuesta que no demuestre la experiencia en los términos requeridos obtendrá cero puntos.</t>
  </si>
  <si>
    <t>Para la asignación de puntos los licitantes deberán acreditar el cumplimiento de al menos tres contratos de obras de similares características a las que se convoca en esta licitación, considerandose como tal: Edificación vertical para uso comercial o institucional, super estructuras de acero o de concreto o equipamiento urbano  igual o mayor a 4,000 metros cuadrados de construcción y/o $50,000,000.00(CINCUENTA MILLONES DE PESOS 00/100 M.N.) por contrato De no acreditar el cumplimiento en los tres contratos referidos no se asignarán puntos.El licitante con mayor número de contratos cumplidos satisfactoriamente, respecto de los demás licitantes, obtendrá el 100% de los puntos de este subrubro.</t>
  </si>
  <si>
    <t>Para el caso específico de cumplimiento de contratos, deberá anexar por cada contrato reportado el documento en el que conste la cancelación de la garantía de cumplimiento respectiva, la manifestación expresa de la contratante sobre el cumplimiento total de las obligaciones contractuales, el acta de extinción de derechos y obligaciones o cualquier otro documento con el que se corrobore dicho cumplimiento. La convocante verificará en el Registro Único de Contratistas de CompraNet la información reportada, de existir discrepancias entre la información de CompraNet y lo manifestado por el licitante en el ANEXO AT-05 Bis, la documentación anexa al mismo para acreditar el cumplimiento de este rubro no se considerará suficiente para el otorgamiento de puntos.</t>
  </si>
  <si>
    <t>2.  Listado de maquinaria y equipo de construcción acorde con el programa y magnitud de la obra, acreditando la propiedad o posesión por arrendamiento de dichos equipos de construcción.</t>
  </si>
  <si>
    <t>4. Descripción detallada del procedimiento constructivo propuesto.</t>
  </si>
  <si>
    <t>7. Curriculum Vitae, carta compromiso y cédula profesional del personal propuesto para los trabajos de coordinación y dirección de la obra.</t>
  </si>
  <si>
    <t>8. Estados financieros dictaminados para el ejercicio fiscal 2015 y 2016 por contador público autorizado por la SHCP para tal efecto.</t>
  </si>
  <si>
    <t>9. Declaración de Impuestos ante el SAT, certificada ante fedatario público, correspondiente al ejercicio fiscal 2017</t>
  </si>
  <si>
    <t>Se asignará hasta 1 punto por licitante, a aquellos que demuestren que de entre su plantilla de empleados al menos propone a por lo menos dos o más profesionales de Instituciones de Educación Superior o técnicos de Bachilleratos Tecnológicos recién egresados (de 0 a 6 meses) cuyo promedio final sea de 8.5 en adelante (presentar certificado para comprobar calificación), de cualquier institución educativa de nivel superior para su primer empleo, lo cual será con cargo a gastos indirectos, (cuyos periodos de ejecución sean iguales o mayores a 120 días naturales), de la siguiente manera.</t>
  </si>
  <si>
    <t xml:space="preserve">i) Propone a un recién egresado de cualquier Institución
</t>
  </si>
  <si>
    <t>ii) Propone a dos o más egresados de cualquier institución</t>
  </si>
  <si>
    <t>iii) Propone a dos o más egresados de la UAEH</t>
  </si>
  <si>
    <t>con base en la información financiera contenida en la declaración fiscal del ejercicio 2017, el Despacho Contable que haya realizado la auditoría a los Estados Financieros o cualquier otro despacho o contador público certificado que cuente con autorización respectiva ante el SAT, en documento firmado conjuntamente con el licitante (representante en común designado en el convenio consorcial), deberá elaborar y demostrar los cálculos correspondientes y determinar el resultado del índice “Z-2”, en papel del despacho contable, indicando el actual procedimiento de Licitación Pública Nacional.
El reporte que muestre el resultado del Índice “Z-2” deberá ser acompañado de los siguientes documentos en copia simple:
• Copia de la cédula profesional del contador público
• Autorización vigente de la SHCP para el ejercicio de Auditor (con vigencia a la fecha de presentación de la propuesta)
• Copia de la constancia de educación continua emitida por el colegio o instituto al que se encuentre afiliado el contador que realice el cálculo del Índice Z-2</t>
  </si>
  <si>
    <t>Original o copia certificada ante fedatario público de la Declaración Anual de Impuestos ante el SAT correspondiente al ejercicio fiscal 2017</t>
  </si>
  <si>
    <t>El 100% del puntaje se asignará al licitante que demuestre el mayor número de contratos de proyectos de obra pública o privada de edificación comercial o institucional, dentro de los últimos 10 años. Los proyectos deberán ser de la misma naturaleza, considerandose como tal: Edificación vertical para uso comercial o institucional, igual o mayor a 4,000 metros cuadrados de construcción y/o $50,000,000.00(CINCUENTA MILLONES DE PESOS 00/100 M.N.) por contrato.  Sobre la base de la propuesta que demuestre mayor número de obras ejecutadas en los últimos 10 años, en orden descendente y proporcional se otorgarán puntos a las demás propuestas. La propuesta que no demuestre la experiencia en los términos requeridos obtendrá cero puntos.</t>
  </si>
  <si>
    <t>Se deberá presentar copia simple de los contratos de obra respectivos, así como las actas de entrega recepción u oficios de manifestación de conformidad del cliente con los trabajos ejecutados y concluídos. Se deberá adjuntar cualquier documentación o anexo relativo al contrato con el cual se acredite que se trata de una obra de características similares, en los términos definidos en el presente Anexo. Se tomarán en cuenta hasta un máximo de 5 contratos.</t>
  </si>
  <si>
    <t>Se deberá presentar copia simple de los contratos de obra respectivos, así como las actas de entrega recepción u oficios de manifestación de conformidad del cliente con los trabajos ejecutados y concluídos. Se deberá adjuntar cualquier documentación o anexo relativo al contrato con el cual se acredite que se trata de una obra de características similares, en los términos definidos en el presente Anexo.Se tomarán en cuenta hasta un máximo de 5 contratos.</t>
  </si>
  <si>
    <t>REGISTRO VIGENTE DEL PADRÓN DE CONTRATISTAS DE OBRA DEL ESTADO DE HIDALGO CON LA CLASIFICACIÓN DE EDIFICACIÓN</t>
  </si>
  <si>
    <t>El índice “Z-2” se determinará mediante el siguiente polinomio:
              "Z-2" = 6.56 * X1+ 3.26 * X2 + 6.72 * X3+ 1.65 * X4   
Donde:
Donde:
X_1=(Fondo de Maniobra (Activo Fijo-Almacenes e Inventarios*) )/(Activo Total)
X_2=(Reservas o Futuros aumentos de Capital*0.3)/Activo Total
X_3=Beneficios antes de intereses e impuestos (BAII)/Activo Total
X_4=Capital Contable/Pasivo Total
En el caso de la variable X2 deberá elegir entre la cuenta de “Reservas” o la cuenta de “Futuros aumentos de Capital”, la que presente mayor saldo al cierre del ejercicio en la declaración de impuestos 2017.</t>
  </si>
  <si>
    <t>Considerando el Capital Contable manifestado en la Declaración Anual de Impuestos ante el SAT, se asignará el puntaje en función de los siguientes parámetros.
Capital Contable
mdp                      Puntaje
&gt; 290                       1.000
≥ 270; &lt; 290           0.900
≥ 250; &lt; 270           0.500
≥ 230; &lt; 250           0.100
&lt; 230                       DESECHAMIENTO DE PROPUESTA</t>
  </si>
  <si>
    <t>Desechamiento</t>
  </si>
  <si>
    <t>9. Copia de los contratos y demás documentación relativa, con la que pretenda acreditar su experiencia, especialidad y cumplimiento de contratos en los términos solicitados.</t>
  </si>
  <si>
    <t>DOCUMENTO AT-02 BIS</t>
  </si>
  <si>
    <t>DOCUMENTO AT-02 BIS 1</t>
  </si>
  <si>
    <t>DOCUMENTO AT-02 BIS 2</t>
  </si>
  <si>
    <t>DOCUMENTO AT-02 BIS 3</t>
  </si>
  <si>
    <t>DOCUMENTO AT-02 BIS 4</t>
  </si>
  <si>
    <t>PROGRAMA GENERAL DE EJECUCIÓN CALENDARIZADO, SIN MONTOS ECONÓMICOS.</t>
  </si>
  <si>
    <t>PROGRAMA ESPECÍFICO DE MANO DE OBRA, SIN MONTOS ECONÓMICOS</t>
  </si>
  <si>
    <t>PROGRAMA ESPECÍFICO DE MAQUINARIA Y EQUIPO DE CONSTRUCCIÓN, SIN MONTOS ECONÓMICOS</t>
  </si>
  <si>
    <t>PROGRAMA ESPECÍFICO DE PERSONAL PROFESIONAL TÉCNICO, ADMINISTRATIVO Y DE SERVICIO ENCARGADO DE LA DIRECCIÓN, SUPERVISIÓN Y ADMINISTRACIÓN DE LOS TRABAJOS, SIN MONTOS ECONÓMICOS</t>
  </si>
  <si>
    <t>PROGRAMA ESPECÌFICO DE MATERIALES Y EQUIPOS MÁS SIGNIFICATIVOS Y EQUIPOS DE INSTALACIÓN PERMANENTE, SIN MONTOS ECONÓMICOS</t>
  </si>
  <si>
    <t>A.5   Programas (AT-02 BIS, AT-02 BIS 1, AT-02 BIS 2, AT-02 BIS 3 y AT-02 BIS 4)</t>
  </si>
  <si>
    <t>(1) Corresponsable de Seguridad Estructural. Experiencia en obras de edificación relativa a su especialidad en lo últimos 7 años. Ing. Civil o Arquitecto. Dominio de word, excel, autocad y civil cad.</t>
  </si>
  <si>
    <t>5. Programas de ejecución de obra sin información económica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</si>
</sst>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00%"/>
  </numFmts>
  <fonts count="64">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10"/>
      <color indexed="8"/>
      <name val="Calibri"/>
      <family val="2"/>
    </font>
    <font>
      <sz val="10"/>
      <color indexed="8"/>
      <name val="Calibri"/>
      <family val="2"/>
    </font>
    <font>
      <sz val="10"/>
      <color indexed="8"/>
      <name val="Wingdings"/>
      <family val="0"/>
    </font>
    <font>
      <b/>
      <sz val="20"/>
      <color indexed="8"/>
      <name val="Calibri"/>
      <family val="2"/>
    </font>
    <font>
      <b/>
      <sz val="16"/>
      <color indexed="8"/>
      <name val="Arial"/>
      <family val="2"/>
    </font>
    <font>
      <sz val="20"/>
      <color indexed="8"/>
      <name val="Calibri"/>
      <family val="2"/>
    </font>
    <font>
      <b/>
      <sz val="20"/>
      <color indexed="8"/>
      <name val="Arial"/>
      <family val="2"/>
    </font>
    <font>
      <sz val="16"/>
      <color indexed="8"/>
      <name val="Calibri"/>
      <family val="2"/>
    </font>
    <font>
      <sz val="16"/>
      <color indexed="8"/>
      <name val="Arial"/>
      <family val="2"/>
    </font>
    <font>
      <b/>
      <i/>
      <sz val="16"/>
      <color indexed="8"/>
      <name val="Arial"/>
      <family val="2"/>
    </font>
    <font>
      <sz val="18"/>
      <color indexed="8"/>
      <name val="Arial"/>
      <family val="2"/>
    </font>
    <font>
      <b/>
      <sz val="16"/>
      <color indexed="8"/>
      <name val="Calibri"/>
      <family val="2"/>
    </font>
    <font>
      <b/>
      <sz val="2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0"/>
      <color theme="1"/>
      <name val="Calibri"/>
      <family val="2"/>
    </font>
    <font>
      <sz val="10"/>
      <color theme="1"/>
      <name val="Calibri"/>
      <family val="2"/>
    </font>
    <font>
      <sz val="10"/>
      <color theme="1"/>
      <name val="Wingdings"/>
      <family val="0"/>
    </font>
    <font>
      <b/>
      <sz val="20"/>
      <color theme="1"/>
      <name val="Calibri"/>
      <family val="2"/>
    </font>
    <font>
      <b/>
      <sz val="16"/>
      <color theme="1"/>
      <name val="Arial"/>
      <family val="2"/>
    </font>
    <font>
      <sz val="20"/>
      <color theme="1"/>
      <name val="Calibri"/>
      <family val="2"/>
    </font>
    <font>
      <b/>
      <sz val="20"/>
      <color theme="1"/>
      <name val="Arial"/>
      <family val="2"/>
    </font>
    <font>
      <sz val="16"/>
      <color theme="1"/>
      <name val="Calibri"/>
      <family val="2"/>
    </font>
    <font>
      <sz val="16"/>
      <color theme="1"/>
      <name val="Arial"/>
      <family val="2"/>
    </font>
    <font>
      <b/>
      <i/>
      <sz val="16"/>
      <color theme="1"/>
      <name val="Arial"/>
      <family val="2"/>
    </font>
    <font>
      <sz val="18"/>
      <color theme="1"/>
      <name val="Arial"/>
      <family val="2"/>
    </font>
    <font>
      <b/>
      <sz val="16"/>
      <color theme="1"/>
      <name val="Calibri"/>
      <family val="2"/>
    </font>
    <font>
      <b/>
      <sz val="22"/>
      <color theme="1"/>
      <name val="Arial"/>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rgb="FF00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style="medium"/>
      <right/>
      <top style="medium"/>
      <bottom style="medium"/>
    </border>
    <border>
      <left style="thin"/>
      <right/>
      <top style="thin"/>
      <bottom style="thin"/>
    </border>
    <border>
      <left style="thin"/>
      <right style="thin"/>
      <top style="thin"/>
      <bottom style="thin"/>
    </border>
    <border>
      <left/>
      <right/>
      <top style="medium"/>
      <bottom style="mediu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2">
    <xf numFmtId="0" fontId="0" fillId="0" borderId="0" xfId="0" applyFont="1" applyAlignment="1">
      <alignment/>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justify"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8" fillId="0" borderId="0" xfId="0" applyFont="1" applyAlignment="1">
      <alignment/>
    </xf>
    <xf numFmtId="0" fontId="50" fillId="0" borderId="10" xfId="0" applyFont="1" applyFill="1" applyBorder="1" applyAlignment="1">
      <alignment horizontal="justify" vertical="center" wrapText="1"/>
    </xf>
    <xf numFmtId="0" fontId="51" fillId="0" borderId="12" xfId="0" applyFont="1" applyFill="1" applyBorder="1" applyAlignment="1">
      <alignment horizontal="center" vertical="center" wrapText="1"/>
    </xf>
    <xf numFmtId="0" fontId="50" fillId="0" borderId="11" xfId="0" applyFont="1" applyFill="1" applyBorder="1" applyAlignment="1">
      <alignment horizontal="justify" vertical="center" wrapText="1"/>
    </xf>
    <xf numFmtId="0" fontId="53"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164" fontId="54" fillId="33" borderId="15" xfId="0" applyNumberFormat="1" applyFont="1" applyFill="1" applyBorder="1" applyAlignment="1">
      <alignment horizontal="center" vertical="center" wrapText="1"/>
    </xf>
    <xf numFmtId="165" fontId="54" fillId="33" borderId="15" xfId="0" applyNumberFormat="1" applyFont="1" applyFill="1" applyBorder="1" applyAlignment="1">
      <alignment horizontal="center" vertical="center" wrapText="1"/>
    </xf>
    <xf numFmtId="10" fontId="54" fillId="33" borderId="15" xfId="0" applyNumberFormat="1" applyFont="1" applyFill="1" applyBorder="1" applyAlignment="1">
      <alignment horizontal="center" vertical="center" wrapText="1"/>
    </xf>
    <xf numFmtId="0" fontId="54" fillId="0" borderId="15" xfId="0" applyFont="1" applyBorder="1" applyAlignment="1">
      <alignment horizontal="center" vertical="center"/>
    </xf>
    <xf numFmtId="0" fontId="55" fillId="0" borderId="0" xfId="0" applyFont="1" applyAlignment="1">
      <alignment/>
    </xf>
    <xf numFmtId="0" fontId="56" fillId="34" borderId="14" xfId="0" applyFont="1" applyFill="1" applyBorder="1" applyAlignment="1">
      <alignment horizontal="justify" vertical="center" wrapText="1"/>
    </xf>
    <xf numFmtId="2" fontId="54" fillId="34" borderId="15" xfId="0" applyNumberFormat="1" applyFont="1" applyFill="1" applyBorder="1" applyAlignment="1">
      <alignment horizontal="center" vertical="center"/>
    </xf>
    <xf numFmtId="164" fontId="54" fillId="0" borderId="15" xfId="0" applyNumberFormat="1" applyFont="1" applyBorder="1" applyAlignment="1">
      <alignment horizontal="center" vertical="center"/>
    </xf>
    <xf numFmtId="165" fontId="54" fillId="0" borderId="15" xfId="0" applyNumberFormat="1" applyFont="1" applyBorder="1" applyAlignment="1">
      <alignment horizontal="center" vertical="center"/>
    </xf>
    <xf numFmtId="10" fontId="54" fillId="34" borderId="15" xfId="0" applyNumberFormat="1" applyFont="1" applyFill="1" applyBorder="1" applyAlignment="1">
      <alignment horizontal="center" vertical="center"/>
    </xf>
    <xf numFmtId="166" fontId="54" fillId="0" borderId="15" xfId="0" applyNumberFormat="1" applyFont="1" applyBorder="1" applyAlignment="1">
      <alignment horizontal="center" vertical="center"/>
    </xf>
    <xf numFmtId="10" fontId="54" fillId="0" borderId="15" xfId="0" applyNumberFormat="1" applyFont="1" applyBorder="1" applyAlignment="1">
      <alignment horizontal="center" vertical="center"/>
    </xf>
    <xf numFmtId="0" fontId="57" fillId="0" borderId="0" xfId="0" applyFont="1" applyAlignment="1">
      <alignment/>
    </xf>
    <xf numFmtId="0" fontId="53" fillId="0" borderId="0" xfId="0" applyFont="1" applyFill="1" applyBorder="1" applyAlignment="1">
      <alignment horizontal="center" vertical="center"/>
    </xf>
    <xf numFmtId="2" fontId="54" fillId="0" borderId="0" xfId="0" applyNumberFormat="1" applyFont="1" applyFill="1" applyBorder="1" applyAlignment="1">
      <alignment horizontal="center" vertical="center"/>
    </xf>
    <xf numFmtId="164" fontId="54" fillId="0" borderId="0" xfId="0" applyNumberFormat="1" applyFont="1" applyFill="1" applyBorder="1" applyAlignment="1">
      <alignment horizontal="center" vertical="center"/>
    </xf>
    <xf numFmtId="165" fontId="54" fillId="0" borderId="0" xfId="0" applyNumberFormat="1" applyFont="1" applyFill="1" applyBorder="1" applyAlignment="1">
      <alignment horizontal="center" vertical="center"/>
    </xf>
    <xf numFmtId="10" fontId="54" fillId="0" borderId="0" xfId="0" applyNumberFormat="1" applyFont="1" applyFill="1" applyBorder="1" applyAlignment="1">
      <alignment horizontal="center" vertical="center"/>
    </xf>
    <xf numFmtId="0" fontId="58" fillId="0" borderId="0" xfId="0" applyFont="1" applyAlignment="1">
      <alignment/>
    </xf>
    <xf numFmtId="0" fontId="59" fillId="33" borderId="15" xfId="0" applyFont="1" applyFill="1" applyBorder="1" applyAlignment="1">
      <alignment horizontal="justify" vertical="center" wrapText="1"/>
    </xf>
    <xf numFmtId="2" fontId="54" fillId="0" borderId="15" xfId="0" applyNumberFormat="1" applyFont="1" applyBorder="1" applyAlignment="1">
      <alignment horizontal="center" vertical="center"/>
    </xf>
    <xf numFmtId="164" fontId="59" fillId="33" borderId="15" xfId="0" applyNumberFormat="1" applyFont="1" applyFill="1" applyBorder="1" applyAlignment="1">
      <alignment horizontal="center" vertical="center" wrapText="1"/>
    </xf>
    <xf numFmtId="10" fontId="59" fillId="33" borderId="15" xfId="0" applyNumberFormat="1" applyFont="1" applyFill="1" applyBorder="1" applyAlignment="1">
      <alignment horizontal="center" vertical="center" wrapText="1"/>
    </xf>
    <xf numFmtId="0" fontId="58" fillId="0" borderId="15" xfId="0" applyFont="1" applyBorder="1" applyAlignment="1">
      <alignment horizontal="justify" vertical="center" wrapText="1"/>
    </xf>
    <xf numFmtId="0" fontId="59" fillId="33" borderId="14" xfId="0" applyFont="1" applyFill="1" applyBorder="1" applyAlignment="1">
      <alignment horizontal="justify" vertical="center" wrapText="1"/>
    </xf>
    <xf numFmtId="164" fontId="59" fillId="33" borderId="14" xfId="0" applyNumberFormat="1" applyFont="1" applyFill="1" applyBorder="1" applyAlignment="1">
      <alignment horizontal="center" vertical="center" wrapText="1"/>
    </xf>
    <xf numFmtId="10" fontId="59" fillId="33" borderId="14" xfId="0" applyNumberFormat="1" applyFont="1" applyFill="1" applyBorder="1" applyAlignment="1">
      <alignment horizontal="center" vertical="center" wrapText="1"/>
    </xf>
    <xf numFmtId="0" fontId="58" fillId="0" borderId="14" xfId="0" applyFont="1" applyBorder="1" applyAlignment="1">
      <alignment horizontal="justify" vertical="center" wrapText="1"/>
    </xf>
    <xf numFmtId="0" fontId="58" fillId="0" borderId="14" xfId="0" applyFont="1" applyBorder="1" applyAlignment="1">
      <alignment horizontal="left" vertical="center" wrapText="1" indent="1"/>
    </xf>
    <xf numFmtId="0" fontId="58" fillId="0" borderId="0" xfId="0" applyFont="1" applyBorder="1" applyAlignment="1">
      <alignment horizontal="left" vertical="center" wrapText="1" indent="1"/>
    </xf>
    <xf numFmtId="0" fontId="60" fillId="0" borderId="0" xfId="0" applyFont="1" applyAlignment="1">
      <alignment/>
    </xf>
    <xf numFmtId="0" fontId="58" fillId="0" borderId="14" xfId="0" applyFont="1" applyBorder="1" applyAlignment="1">
      <alignment horizontal="justify" vertical="top" wrapText="1"/>
    </xf>
    <xf numFmtId="0" fontId="58" fillId="0" borderId="15" xfId="0" applyFont="1" applyBorder="1" applyAlignment="1">
      <alignment horizontal="justify" vertical="top" wrapText="1"/>
    </xf>
    <xf numFmtId="0" fontId="59" fillId="33" borderId="14" xfId="0" applyFont="1" applyFill="1" applyBorder="1" applyAlignment="1">
      <alignment horizontal="left" vertical="center" wrapText="1" indent="1"/>
    </xf>
    <xf numFmtId="2" fontId="61" fillId="0" borderId="15" xfId="0" applyNumberFormat="1" applyFont="1" applyBorder="1" applyAlignment="1">
      <alignment horizontal="center" vertical="center"/>
    </xf>
    <xf numFmtId="0" fontId="58" fillId="0" borderId="15" xfId="0" applyFont="1" applyBorder="1" applyAlignment="1">
      <alignment horizontal="justify" vertical="top"/>
    </xf>
    <xf numFmtId="164" fontId="61" fillId="0" borderId="15" xfId="0" applyNumberFormat="1" applyFont="1" applyBorder="1" applyAlignment="1">
      <alignment horizontal="center" vertical="center"/>
    </xf>
    <xf numFmtId="0" fontId="54" fillId="33" borderId="14" xfId="0" applyFont="1" applyFill="1" applyBorder="1" applyAlignment="1">
      <alignment horizontal="left" vertical="center" wrapText="1" indent="1"/>
    </xf>
    <xf numFmtId="2" fontId="61" fillId="33" borderId="15" xfId="0" applyNumberFormat="1" applyFont="1" applyFill="1" applyBorder="1" applyAlignment="1">
      <alignment horizontal="center" vertical="center"/>
    </xf>
    <xf numFmtId="165" fontId="54" fillId="33" borderId="15" xfId="0" applyNumberFormat="1" applyFont="1" applyFill="1" applyBorder="1" applyAlignment="1">
      <alignment horizontal="center" vertical="center"/>
    </xf>
    <xf numFmtId="10" fontId="54" fillId="33" borderId="15" xfId="0" applyNumberFormat="1" applyFont="1" applyFill="1" applyBorder="1" applyAlignment="1">
      <alignment horizontal="center" vertical="center"/>
    </xf>
    <xf numFmtId="165" fontId="59" fillId="0" borderId="15" xfId="0" applyNumberFormat="1" applyFont="1" applyBorder="1" applyAlignment="1">
      <alignment horizontal="center" vertical="center"/>
    </xf>
    <xf numFmtId="10" fontId="59" fillId="0" borderId="15" xfId="0" applyNumberFormat="1" applyFont="1" applyBorder="1" applyAlignment="1">
      <alignment horizontal="center" vertical="center"/>
    </xf>
    <xf numFmtId="164" fontId="59" fillId="0" borderId="15" xfId="0" applyNumberFormat="1" applyFont="1" applyBorder="1" applyAlignment="1">
      <alignment horizontal="center" vertical="center"/>
    </xf>
    <xf numFmtId="164" fontId="59" fillId="33" borderId="15" xfId="0" applyNumberFormat="1" applyFont="1" applyFill="1" applyBorder="1" applyAlignment="1">
      <alignment horizontal="center" vertical="center"/>
    </xf>
    <xf numFmtId="10" fontId="59" fillId="33" borderId="15" xfId="0" applyNumberFormat="1" applyFont="1" applyFill="1" applyBorder="1" applyAlignment="1">
      <alignment horizontal="center" vertical="center"/>
    </xf>
    <xf numFmtId="0" fontId="54" fillId="33" borderId="15" xfId="0" applyFont="1" applyFill="1" applyBorder="1" applyAlignment="1">
      <alignment horizontal="justify" vertical="center" wrapText="1"/>
    </xf>
    <xf numFmtId="0" fontId="58" fillId="0" borderId="15" xfId="0" applyFont="1" applyBorder="1" applyAlignment="1">
      <alignment wrapText="1"/>
    </xf>
    <xf numFmtId="164" fontId="54" fillId="33" borderId="15" xfId="0" applyNumberFormat="1" applyFont="1" applyFill="1" applyBorder="1" applyAlignment="1">
      <alignment horizontal="center" vertical="center"/>
    </xf>
    <xf numFmtId="0" fontId="57" fillId="0" borderId="15" xfId="0" applyFont="1" applyBorder="1" applyAlignment="1">
      <alignment horizontal="left" vertical="center" wrapText="1"/>
    </xf>
    <xf numFmtId="0" fontId="58" fillId="0" borderId="15" xfId="0" applyFont="1" applyBorder="1" applyAlignment="1">
      <alignment horizontal="center" vertical="top" wrapText="1"/>
    </xf>
    <xf numFmtId="0" fontId="57" fillId="0" borderId="0" xfId="0" applyFont="1" applyAlignment="1">
      <alignment horizontal="left" vertical="center" wrapText="1"/>
    </xf>
    <xf numFmtId="0" fontId="58" fillId="0" borderId="0" xfId="0" applyFont="1" applyBorder="1" applyAlignment="1">
      <alignment horizontal="center" vertical="top" wrapText="1"/>
    </xf>
    <xf numFmtId="0" fontId="56" fillId="34" borderId="15" xfId="0" applyFont="1" applyFill="1" applyBorder="1" applyAlignment="1">
      <alignment horizontal="left" vertical="center" wrapText="1"/>
    </xf>
    <xf numFmtId="164" fontId="54" fillId="34" borderId="15" xfId="0" applyNumberFormat="1" applyFont="1" applyFill="1" applyBorder="1" applyAlignment="1">
      <alignment horizontal="center" vertical="center"/>
    </xf>
    <xf numFmtId="0" fontId="59" fillId="33" borderId="15" xfId="0" applyFont="1" applyFill="1" applyBorder="1" applyAlignment="1">
      <alignment horizontal="left" vertical="center" wrapText="1"/>
    </xf>
    <xf numFmtId="0" fontId="54" fillId="33" borderId="15" xfId="0" applyFont="1" applyFill="1" applyBorder="1" applyAlignment="1">
      <alignment vertical="center" wrapText="1"/>
    </xf>
    <xf numFmtId="0" fontId="57" fillId="0" borderId="15" xfId="0" applyFont="1" applyBorder="1" applyAlignment="1">
      <alignment horizontal="center" vertical="center" wrapText="1"/>
    </xf>
    <xf numFmtId="0" fontId="58" fillId="0" borderId="0" xfId="0" applyFont="1" applyBorder="1" applyAlignment="1">
      <alignment wrapText="1"/>
    </xf>
    <xf numFmtId="164" fontId="54" fillId="0" borderId="0" xfId="0" applyNumberFormat="1" applyFont="1" applyBorder="1" applyAlignment="1">
      <alignment horizontal="center" vertical="center"/>
    </xf>
    <xf numFmtId="10" fontId="54" fillId="0" borderId="0" xfId="0" applyNumberFormat="1" applyFont="1" applyBorder="1" applyAlignment="1">
      <alignment horizontal="center" vertical="center"/>
    </xf>
    <xf numFmtId="0" fontId="57" fillId="0" borderId="0" xfId="0" applyFont="1" applyAlignment="1">
      <alignment horizontal="center" vertical="center" wrapText="1"/>
    </xf>
    <xf numFmtId="10" fontId="54" fillId="0" borderId="14" xfId="0" applyNumberFormat="1" applyFont="1" applyBorder="1" applyAlignment="1">
      <alignment horizontal="center" vertical="center"/>
    </xf>
    <xf numFmtId="0" fontId="62" fillId="33" borderId="15" xfId="0" applyFont="1" applyFill="1" applyBorder="1" applyAlignment="1">
      <alignment vertical="center" wrapText="1"/>
    </xf>
    <xf numFmtId="10" fontId="54" fillId="33" borderId="14" xfId="0" applyNumberFormat="1" applyFont="1" applyFill="1" applyBorder="1" applyAlignment="1">
      <alignment horizontal="center" vertical="center"/>
    </xf>
    <xf numFmtId="0" fontId="57" fillId="35" borderId="0" xfId="0" applyFont="1" applyFill="1" applyBorder="1" applyAlignment="1">
      <alignment/>
    </xf>
    <xf numFmtId="0" fontId="62" fillId="35" borderId="0" xfId="0" applyFont="1" applyFill="1" applyBorder="1" applyAlignment="1">
      <alignment horizontal="left" vertical="center" indent="3"/>
    </xf>
    <xf numFmtId="0" fontId="54" fillId="35" borderId="0" xfId="0" applyFont="1" applyFill="1" applyBorder="1" applyAlignment="1">
      <alignment horizontal="center" vertical="center"/>
    </xf>
    <xf numFmtId="164" fontId="54" fillId="35" borderId="0" xfId="0" applyNumberFormat="1" applyFont="1" applyFill="1" applyBorder="1" applyAlignment="1">
      <alignment horizontal="center" vertical="center"/>
    </xf>
    <xf numFmtId="165" fontId="54" fillId="35" borderId="0" xfId="0" applyNumberFormat="1" applyFont="1" applyFill="1" applyBorder="1" applyAlignment="1">
      <alignment/>
    </xf>
    <xf numFmtId="10" fontId="54" fillId="35" borderId="0" xfId="0" applyNumberFormat="1" applyFont="1" applyFill="1" applyBorder="1" applyAlignment="1">
      <alignment/>
    </xf>
    <xf numFmtId="0" fontId="58" fillId="35" borderId="0" xfId="0" applyFont="1" applyFill="1" applyBorder="1" applyAlignment="1">
      <alignment/>
    </xf>
    <xf numFmtId="0" fontId="57" fillId="0" borderId="0" xfId="0" applyFont="1" applyBorder="1" applyAlignment="1">
      <alignment/>
    </xf>
    <xf numFmtId="0" fontId="54" fillId="0" borderId="0" xfId="0" applyFont="1" applyBorder="1" applyAlignment="1">
      <alignment horizontal="center" vertical="center"/>
    </xf>
    <xf numFmtId="165" fontId="54" fillId="0" borderId="0" xfId="0" applyNumberFormat="1" applyFont="1" applyBorder="1" applyAlignment="1">
      <alignment/>
    </xf>
    <xf numFmtId="10" fontId="54" fillId="0" borderId="0" xfId="0" applyNumberFormat="1" applyFont="1" applyBorder="1" applyAlignment="1">
      <alignment/>
    </xf>
    <xf numFmtId="0" fontId="58" fillId="0" borderId="0" xfId="0" applyFont="1" applyBorder="1" applyAlignment="1">
      <alignment/>
    </xf>
    <xf numFmtId="0" fontId="54" fillId="0" borderId="0" xfId="0" applyFont="1" applyAlignment="1">
      <alignment horizontal="center" vertical="center"/>
    </xf>
    <xf numFmtId="164" fontId="54" fillId="0" borderId="0" xfId="0" applyNumberFormat="1" applyFont="1" applyAlignment="1">
      <alignment horizontal="center" vertical="center"/>
    </xf>
    <xf numFmtId="165" fontId="54" fillId="0" borderId="0" xfId="0" applyNumberFormat="1" applyFont="1" applyAlignment="1">
      <alignment/>
    </xf>
    <xf numFmtId="10" fontId="54" fillId="0" borderId="0" xfId="0" applyNumberFormat="1" applyFont="1" applyAlignment="1">
      <alignment/>
    </xf>
    <xf numFmtId="0" fontId="58" fillId="0" borderId="14" xfId="0" applyFont="1" applyBorder="1" applyAlignment="1">
      <alignment horizontal="left" vertical="justify" wrapText="1" indent="1"/>
    </xf>
    <xf numFmtId="0" fontId="54" fillId="0" borderId="15" xfId="0" applyFont="1" applyBorder="1" applyAlignment="1">
      <alignment horizontal="justify" vertical="center" wrapText="1"/>
    </xf>
    <xf numFmtId="0" fontId="62" fillId="0" borderId="0" xfId="0" applyFont="1" applyFill="1" applyBorder="1" applyAlignment="1">
      <alignment vertical="center" wrapText="1"/>
    </xf>
    <xf numFmtId="0" fontId="57" fillId="0" borderId="0" xfId="0" applyFont="1" applyFill="1" applyBorder="1" applyAlignment="1">
      <alignment horizontal="left" vertical="center" wrapText="1"/>
    </xf>
    <xf numFmtId="0" fontId="63" fillId="8" borderId="13" xfId="0" applyFont="1" applyFill="1" applyBorder="1" applyAlignment="1">
      <alignment horizontal="center" vertical="center" wrapText="1"/>
    </xf>
    <xf numFmtId="0" fontId="63" fillId="8" borderId="16" xfId="0" applyFont="1" applyFill="1" applyBorder="1" applyAlignment="1">
      <alignment horizontal="center" vertical="center" wrapText="1"/>
    </xf>
    <xf numFmtId="0" fontId="63" fillId="8" borderId="11"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6" borderId="13" xfId="0" applyFont="1" applyFill="1" applyBorder="1" applyAlignment="1">
      <alignment horizontal="center" vertical="center" wrapText="1"/>
    </xf>
    <xf numFmtId="0" fontId="63" fillId="36" borderId="16" xfId="0" applyFont="1" applyFill="1" applyBorder="1" applyAlignment="1">
      <alignment horizontal="center" vertical="center" wrapText="1"/>
    </xf>
    <xf numFmtId="0" fontId="63" fillId="36" borderId="11" xfId="0" applyFont="1" applyFill="1" applyBorder="1" applyAlignment="1">
      <alignment horizontal="center" vertical="center" wrapText="1"/>
    </xf>
    <xf numFmtId="0" fontId="57" fillId="0" borderId="15" xfId="0" applyFont="1" applyBorder="1" applyAlignment="1">
      <alignment horizontal="justify" vertical="top"/>
    </xf>
    <xf numFmtId="0" fontId="57" fillId="0" borderId="15" xfId="0" applyFont="1" applyBorder="1" applyAlignment="1">
      <alignment horizontal="justify" vertical="top" wrapText="1"/>
    </xf>
    <xf numFmtId="164" fontId="58" fillId="0" borderId="15" xfId="0" applyNumberFormat="1" applyFont="1" applyBorder="1" applyAlignment="1">
      <alignment horizontal="center" vertical="center" wrapText="1"/>
    </xf>
    <xf numFmtId="0" fontId="62" fillId="0" borderId="0" xfId="0" applyFont="1" applyAlignment="1">
      <alignment horizontal="left" vertical="center" wrapText="1" indent="3"/>
    </xf>
    <xf numFmtId="0" fontId="58" fillId="0" borderId="15" xfId="0" applyFont="1" applyBorder="1" applyAlignment="1">
      <alignment vertical="top" wrapText="1"/>
    </xf>
    <xf numFmtId="0" fontId="0" fillId="0" borderId="15" xfId="0" applyBorder="1" applyAlignment="1">
      <alignment vertical="top" wrapText="1"/>
    </xf>
    <xf numFmtId="0" fontId="58" fillId="0" borderId="15" xfId="0" applyFont="1" applyBorder="1" applyAlignment="1">
      <alignment horizontal="justify" vertical="top" wrapText="1"/>
    </xf>
    <xf numFmtId="0" fontId="0" fillId="0" borderId="15" xfId="0" applyBorder="1" applyAlignment="1">
      <alignment horizontal="justify" vertical="top" wrapText="1"/>
    </xf>
    <xf numFmtId="0" fontId="58" fillId="0" borderId="17" xfId="0" applyFont="1" applyBorder="1" applyAlignment="1">
      <alignment vertical="top" wrapText="1"/>
    </xf>
    <xf numFmtId="0" fontId="58" fillId="0" borderId="17" xfId="0" applyFont="1" applyBorder="1" applyAlignment="1">
      <alignment horizontal="justify" vertical="top" wrapText="1"/>
    </xf>
    <xf numFmtId="0" fontId="58" fillId="0" borderId="18" xfId="0" applyFont="1" applyBorder="1" applyAlignment="1">
      <alignment horizontal="justify" vertical="top" wrapText="1"/>
    </xf>
    <xf numFmtId="0" fontId="58" fillId="0" borderId="19" xfId="0" applyFont="1" applyBorder="1" applyAlignment="1">
      <alignment horizontal="justify" vertical="top" wrapText="1"/>
    </xf>
    <xf numFmtId="0" fontId="58" fillId="35" borderId="15"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J72"/>
  <sheetViews>
    <sheetView tabSelected="1" view="pageBreakPreview" zoomScale="136" zoomScaleNormal="90" zoomScaleSheetLayoutView="136" zoomScalePageLayoutView="0" workbookViewId="0" topLeftCell="A1">
      <pane ySplit="1" topLeftCell="A2" activePane="bottomLeft" state="frozen"/>
      <selection pane="topLeft" activeCell="A1" sqref="A1"/>
      <selection pane="bottomLeft" activeCell="A6" sqref="A6"/>
    </sheetView>
  </sheetViews>
  <sheetFormatPr defaultColWidth="11.421875" defaultRowHeight="15"/>
  <cols>
    <col min="1" max="1" width="21.57421875" style="0" customWidth="1"/>
    <col min="2" max="2" width="12.421875" style="9" customWidth="1"/>
    <col min="3" max="3" width="57.8515625" style="0" customWidth="1"/>
    <col min="4" max="4" width="18.28125" style="0" customWidth="1"/>
    <col min="5" max="5" width="13.00390625" style="0" customWidth="1"/>
    <col min="6" max="7" width="13.8515625" style="0" customWidth="1"/>
    <col min="8" max="8" width="13.7109375" style="0" customWidth="1"/>
    <col min="9" max="9" width="14.28125" style="0" customWidth="1"/>
    <col min="10" max="10" width="56.140625" style="0" customWidth="1"/>
  </cols>
  <sheetData>
    <row r="1" spans="1:10" ht="53.25" customHeight="1" thickBot="1">
      <c r="A1" s="1" t="s">
        <v>0</v>
      </c>
      <c r="B1" s="1" t="s">
        <v>1</v>
      </c>
      <c r="C1" s="2" t="s">
        <v>2</v>
      </c>
      <c r="D1" s="2" t="s">
        <v>3</v>
      </c>
      <c r="E1" s="2" t="s">
        <v>4</v>
      </c>
      <c r="F1" s="2" t="s">
        <v>5</v>
      </c>
      <c r="G1" s="2" t="s">
        <v>6</v>
      </c>
      <c r="H1" s="2" t="s">
        <v>7</v>
      </c>
      <c r="I1" s="2" t="s">
        <v>8</v>
      </c>
      <c r="J1" s="2" t="s">
        <v>9</v>
      </c>
    </row>
    <row r="2" spans="1:10" ht="27" customHeight="1" thickBot="1">
      <c r="A2" s="100" t="s">
        <v>10</v>
      </c>
      <c r="B2" s="101"/>
      <c r="C2" s="101"/>
      <c r="D2" s="101"/>
      <c r="E2" s="101"/>
      <c r="F2" s="101"/>
      <c r="G2" s="101"/>
      <c r="H2" s="101"/>
      <c r="I2" s="101"/>
      <c r="J2" s="102"/>
    </row>
    <row r="3" spans="1:10" ht="33.75" customHeight="1" thickBot="1">
      <c r="A3" s="5" t="s">
        <v>17</v>
      </c>
      <c r="B3" s="3"/>
      <c r="C3" s="6" t="s">
        <v>18</v>
      </c>
      <c r="D3" s="4" t="s">
        <v>128</v>
      </c>
      <c r="E3" s="4"/>
      <c r="F3" s="4" t="s">
        <v>100</v>
      </c>
      <c r="G3" s="4" t="s">
        <v>121</v>
      </c>
      <c r="H3" s="7"/>
      <c r="I3" s="7"/>
      <c r="J3" s="7"/>
    </row>
    <row r="4" spans="1:10" ht="27" customHeight="1" thickBot="1">
      <c r="A4" s="5" t="s">
        <v>19</v>
      </c>
      <c r="B4" s="3"/>
      <c r="C4" s="6" t="s">
        <v>20</v>
      </c>
      <c r="D4" s="4" t="s">
        <v>128</v>
      </c>
      <c r="E4" s="4"/>
      <c r="F4" s="4" t="s">
        <v>100</v>
      </c>
      <c r="G4" s="4" t="s">
        <v>121</v>
      </c>
      <c r="H4" s="7"/>
      <c r="I4" s="7"/>
      <c r="J4" s="7"/>
    </row>
    <row r="5" spans="1:10" ht="45" customHeight="1" thickBot="1">
      <c r="A5" s="5" t="s">
        <v>21</v>
      </c>
      <c r="B5" s="3"/>
      <c r="C5" s="12" t="s">
        <v>119</v>
      </c>
      <c r="D5" s="4" t="s">
        <v>128</v>
      </c>
      <c r="E5" s="4"/>
      <c r="F5" s="4" t="s">
        <v>100</v>
      </c>
      <c r="G5" s="4" t="s">
        <v>121</v>
      </c>
      <c r="H5" s="7"/>
      <c r="I5" s="7"/>
      <c r="J5" s="7"/>
    </row>
    <row r="6" spans="1:10" ht="27" customHeight="1" thickBot="1">
      <c r="A6" s="5" t="s">
        <v>25</v>
      </c>
      <c r="B6" s="3"/>
      <c r="C6" s="6" t="s">
        <v>24</v>
      </c>
      <c r="D6" s="4" t="s">
        <v>128</v>
      </c>
      <c r="E6" s="4"/>
      <c r="F6" s="4" t="s">
        <v>100</v>
      </c>
      <c r="G6" s="4" t="s">
        <v>121</v>
      </c>
      <c r="H6" s="7"/>
      <c r="I6" s="7"/>
      <c r="J6" s="7"/>
    </row>
    <row r="7" spans="1:10" ht="61.5" customHeight="1" thickBot="1">
      <c r="A7" s="5" t="s">
        <v>26</v>
      </c>
      <c r="B7" s="3"/>
      <c r="C7" s="6" t="s">
        <v>120</v>
      </c>
      <c r="D7" s="4" t="s">
        <v>128</v>
      </c>
      <c r="E7" s="4"/>
      <c r="F7" s="4" t="s">
        <v>100</v>
      </c>
      <c r="G7" s="4" t="s">
        <v>121</v>
      </c>
      <c r="H7" s="7"/>
      <c r="I7" s="7"/>
      <c r="J7" s="7"/>
    </row>
    <row r="8" spans="1:10" ht="27" customHeight="1" thickBot="1">
      <c r="A8" s="5" t="s">
        <v>135</v>
      </c>
      <c r="B8" s="3"/>
      <c r="C8" s="10" t="s">
        <v>137</v>
      </c>
      <c r="D8" s="11" t="s">
        <v>139</v>
      </c>
      <c r="E8" s="4"/>
      <c r="F8" s="8"/>
      <c r="G8" s="4" t="s">
        <v>123</v>
      </c>
      <c r="H8" s="7"/>
      <c r="I8" s="7"/>
      <c r="J8" s="7"/>
    </row>
    <row r="9" spans="1:10" ht="27" customHeight="1" thickBot="1">
      <c r="A9" s="5" t="s">
        <v>136</v>
      </c>
      <c r="B9" s="3"/>
      <c r="C9" s="10" t="s">
        <v>138</v>
      </c>
      <c r="D9" s="11" t="s">
        <v>139</v>
      </c>
      <c r="E9" s="4"/>
      <c r="F9" s="8"/>
      <c r="G9" s="4" t="s">
        <v>123</v>
      </c>
      <c r="H9" s="7"/>
      <c r="I9" s="7"/>
      <c r="J9" s="7"/>
    </row>
    <row r="10" spans="1:10" ht="27" customHeight="1" thickBot="1">
      <c r="A10" s="103" t="s">
        <v>11</v>
      </c>
      <c r="B10" s="104"/>
      <c r="C10" s="104"/>
      <c r="D10" s="104"/>
      <c r="E10" s="104"/>
      <c r="F10" s="104"/>
      <c r="G10" s="104"/>
      <c r="H10" s="104"/>
      <c r="I10" s="104"/>
      <c r="J10" s="105"/>
    </row>
    <row r="11" spans="1:10" ht="47.25" customHeight="1" thickBot="1">
      <c r="A11" s="5" t="s">
        <v>27</v>
      </c>
      <c r="B11" s="3"/>
      <c r="C11" s="6" t="s">
        <v>28</v>
      </c>
      <c r="D11" s="7" t="s">
        <v>129</v>
      </c>
      <c r="E11" s="7"/>
      <c r="F11" s="4" t="s">
        <v>100</v>
      </c>
      <c r="G11" s="4" t="s">
        <v>122</v>
      </c>
      <c r="H11" s="7"/>
      <c r="I11" s="7"/>
      <c r="J11" s="7"/>
    </row>
    <row r="12" spans="1:10" ht="68.25" customHeight="1" thickBot="1">
      <c r="A12" s="5" t="s">
        <v>29</v>
      </c>
      <c r="B12" s="3"/>
      <c r="C12" s="6" t="s">
        <v>251</v>
      </c>
      <c r="D12" s="7" t="s">
        <v>129</v>
      </c>
      <c r="E12" s="7"/>
      <c r="F12" s="4" t="s">
        <v>100</v>
      </c>
      <c r="G12" s="4" t="s">
        <v>121</v>
      </c>
      <c r="H12" s="7"/>
      <c r="I12" s="7"/>
      <c r="J12" s="7"/>
    </row>
    <row r="13" spans="1:10" ht="47.25" customHeight="1" thickBot="1">
      <c r="A13" s="5" t="s">
        <v>30</v>
      </c>
      <c r="B13" s="3"/>
      <c r="C13" s="6" t="s">
        <v>31</v>
      </c>
      <c r="D13" s="7" t="s">
        <v>130</v>
      </c>
      <c r="E13" s="7" t="s">
        <v>100</v>
      </c>
      <c r="F13" s="4" t="s">
        <v>100</v>
      </c>
      <c r="G13" s="4" t="s">
        <v>123</v>
      </c>
      <c r="H13" s="7"/>
      <c r="I13" s="7"/>
      <c r="J13" s="7"/>
    </row>
    <row r="14" spans="1:10" ht="47.25" customHeight="1" thickBot="1">
      <c r="A14" s="5" t="s">
        <v>256</v>
      </c>
      <c r="B14" s="3"/>
      <c r="C14" s="6" t="s">
        <v>261</v>
      </c>
      <c r="D14" s="7"/>
      <c r="E14" s="7" t="s">
        <v>100</v>
      </c>
      <c r="F14" s="4"/>
      <c r="G14" s="4" t="s">
        <v>123</v>
      </c>
      <c r="H14" s="7"/>
      <c r="I14" s="7"/>
      <c r="J14" s="7"/>
    </row>
    <row r="15" spans="1:10" ht="47.25" customHeight="1" thickBot="1">
      <c r="A15" s="5" t="s">
        <v>257</v>
      </c>
      <c r="B15" s="3"/>
      <c r="C15" s="6" t="s">
        <v>262</v>
      </c>
      <c r="D15" s="7" t="s">
        <v>129</v>
      </c>
      <c r="E15" s="7" t="s">
        <v>100</v>
      </c>
      <c r="F15" s="4"/>
      <c r="G15" s="4" t="s">
        <v>123</v>
      </c>
      <c r="H15" s="7"/>
      <c r="I15" s="7"/>
      <c r="J15" s="7"/>
    </row>
    <row r="16" spans="1:10" ht="47.25" customHeight="1" thickBot="1">
      <c r="A16" s="5" t="s">
        <v>258</v>
      </c>
      <c r="B16" s="3"/>
      <c r="C16" s="6" t="s">
        <v>263</v>
      </c>
      <c r="D16" s="7" t="s">
        <v>129</v>
      </c>
      <c r="E16" s="7" t="s">
        <v>100</v>
      </c>
      <c r="F16" s="4"/>
      <c r="G16" s="4" t="s">
        <v>123</v>
      </c>
      <c r="H16" s="7"/>
      <c r="I16" s="7"/>
      <c r="J16" s="7"/>
    </row>
    <row r="17" spans="1:10" ht="47.25" customHeight="1" thickBot="1">
      <c r="A17" s="5" t="s">
        <v>259</v>
      </c>
      <c r="B17" s="3"/>
      <c r="C17" s="6" t="s">
        <v>265</v>
      </c>
      <c r="D17" s="7" t="s">
        <v>129</v>
      </c>
      <c r="E17" s="7" t="s">
        <v>100</v>
      </c>
      <c r="F17" s="4"/>
      <c r="G17" s="4" t="s">
        <v>123</v>
      </c>
      <c r="H17" s="7"/>
      <c r="I17" s="7"/>
      <c r="J17" s="7"/>
    </row>
    <row r="18" spans="1:10" ht="63" customHeight="1" thickBot="1">
      <c r="A18" s="5" t="s">
        <v>260</v>
      </c>
      <c r="B18" s="3"/>
      <c r="C18" s="6" t="s">
        <v>264</v>
      </c>
      <c r="D18" s="7" t="s">
        <v>129</v>
      </c>
      <c r="E18" s="7" t="s">
        <v>100</v>
      </c>
      <c r="F18" s="4"/>
      <c r="G18" s="4" t="s">
        <v>123</v>
      </c>
      <c r="H18" s="7"/>
      <c r="I18" s="7"/>
      <c r="J18" s="7"/>
    </row>
    <row r="19" spans="1:10" ht="47.25" customHeight="1" thickBot="1">
      <c r="A19" s="5" t="s">
        <v>32</v>
      </c>
      <c r="B19" s="3"/>
      <c r="C19" s="6" t="s">
        <v>13</v>
      </c>
      <c r="D19" s="7" t="s">
        <v>129</v>
      </c>
      <c r="E19" s="7"/>
      <c r="F19" s="4" t="s">
        <v>100</v>
      </c>
      <c r="G19" s="4" t="s">
        <v>123</v>
      </c>
      <c r="H19" s="7"/>
      <c r="I19" s="7"/>
      <c r="J19" s="7"/>
    </row>
    <row r="20" spans="1:10" ht="47.25" customHeight="1" thickBot="1">
      <c r="A20" s="5" t="s">
        <v>125</v>
      </c>
      <c r="B20" s="3"/>
      <c r="C20" s="6" t="s">
        <v>101</v>
      </c>
      <c r="D20" s="7" t="s">
        <v>131</v>
      </c>
      <c r="E20" s="7" t="s">
        <v>100</v>
      </c>
      <c r="F20" s="4" t="s">
        <v>100</v>
      </c>
      <c r="G20" s="4" t="s">
        <v>123</v>
      </c>
      <c r="H20" s="7"/>
      <c r="I20" s="7"/>
      <c r="J20" s="7"/>
    </row>
    <row r="21" spans="1:10" ht="51.75" customHeight="1" thickBot="1">
      <c r="A21" s="5" t="s">
        <v>33</v>
      </c>
      <c r="B21" s="3"/>
      <c r="C21" s="6" t="s">
        <v>110</v>
      </c>
      <c r="D21" s="7" t="s">
        <v>129</v>
      </c>
      <c r="E21" s="7"/>
      <c r="F21" s="4" t="s">
        <v>100</v>
      </c>
      <c r="G21" s="4" t="s">
        <v>123</v>
      </c>
      <c r="H21" s="7"/>
      <c r="I21" s="7"/>
      <c r="J21" s="7"/>
    </row>
    <row r="22" spans="1:10" ht="46.5" customHeight="1" thickBot="1">
      <c r="A22" s="5" t="s">
        <v>12</v>
      </c>
      <c r="B22" s="3"/>
      <c r="C22" s="6" t="s">
        <v>98</v>
      </c>
      <c r="D22" s="7" t="s">
        <v>99</v>
      </c>
      <c r="E22" s="7" t="s">
        <v>100</v>
      </c>
      <c r="F22" s="4" t="s">
        <v>100</v>
      </c>
      <c r="G22" s="4" t="s">
        <v>123</v>
      </c>
      <c r="H22" s="7"/>
      <c r="I22" s="7"/>
      <c r="J22" s="7"/>
    </row>
    <row r="23" spans="1:10" ht="60" customHeight="1" thickBot="1">
      <c r="A23" s="5" t="s">
        <v>124</v>
      </c>
      <c r="B23" s="3"/>
      <c r="C23" s="6" t="s">
        <v>104</v>
      </c>
      <c r="D23" s="7" t="s">
        <v>109</v>
      </c>
      <c r="E23" s="7" t="s">
        <v>100</v>
      </c>
      <c r="F23" s="4" t="s">
        <v>100</v>
      </c>
      <c r="G23" s="4" t="s">
        <v>123</v>
      </c>
      <c r="H23" s="7"/>
      <c r="I23" s="7"/>
      <c r="J23" s="7"/>
    </row>
    <row r="24" spans="1:10" ht="61.5" customHeight="1" thickBot="1">
      <c r="A24" s="5" t="s">
        <v>124</v>
      </c>
      <c r="B24" s="3"/>
      <c r="C24" s="6" t="s">
        <v>105</v>
      </c>
      <c r="D24" s="7" t="s">
        <v>109</v>
      </c>
      <c r="E24" s="7" t="s">
        <v>100</v>
      </c>
      <c r="F24" s="4" t="s">
        <v>100</v>
      </c>
      <c r="G24" s="4" t="s">
        <v>123</v>
      </c>
      <c r="H24" s="7"/>
      <c r="I24" s="7"/>
      <c r="J24" s="7"/>
    </row>
    <row r="25" spans="1:10" ht="61.5" customHeight="1" thickBot="1">
      <c r="A25" s="5" t="s">
        <v>124</v>
      </c>
      <c r="B25" s="3"/>
      <c r="C25" s="6" t="s">
        <v>106</v>
      </c>
      <c r="D25" s="7" t="s">
        <v>109</v>
      </c>
      <c r="E25" s="7" t="s">
        <v>100</v>
      </c>
      <c r="F25" s="4" t="s">
        <v>100</v>
      </c>
      <c r="G25" s="4" t="s">
        <v>123</v>
      </c>
      <c r="H25" s="7"/>
      <c r="I25" s="7"/>
      <c r="J25" s="7"/>
    </row>
    <row r="26" spans="1:10" ht="63" customHeight="1" thickBot="1">
      <c r="A26" s="5" t="s">
        <v>124</v>
      </c>
      <c r="B26" s="3"/>
      <c r="C26" s="6" t="s">
        <v>107</v>
      </c>
      <c r="D26" s="7" t="s">
        <v>109</v>
      </c>
      <c r="E26" s="7" t="s">
        <v>100</v>
      </c>
      <c r="F26" s="4" t="s">
        <v>100</v>
      </c>
      <c r="G26" s="4" t="s">
        <v>123</v>
      </c>
      <c r="H26" s="7"/>
      <c r="I26" s="7"/>
      <c r="J26" s="7"/>
    </row>
    <row r="27" spans="1:10" ht="66" customHeight="1" thickBot="1">
      <c r="A27" s="5" t="s">
        <v>124</v>
      </c>
      <c r="B27" s="3"/>
      <c r="C27" s="6" t="s">
        <v>108</v>
      </c>
      <c r="D27" s="7" t="s">
        <v>109</v>
      </c>
      <c r="E27" s="7" t="s">
        <v>100</v>
      </c>
      <c r="F27" s="4" t="s">
        <v>100</v>
      </c>
      <c r="G27" s="4" t="s">
        <v>123</v>
      </c>
      <c r="H27" s="7"/>
      <c r="I27" s="7"/>
      <c r="J27" s="7"/>
    </row>
    <row r="28" spans="1:10" ht="66" customHeight="1" thickBot="1">
      <c r="A28" s="5" t="s">
        <v>124</v>
      </c>
      <c r="B28" s="3"/>
      <c r="C28" s="6" t="s">
        <v>116</v>
      </c>
      <c r="D28" s="7" t="s">
        <v>115</v>
      </c>
      <c r="E28" s="7" t="s">
        <v>100</v>
      </c>
      <c r="F28" s="4" t="s">
        <v>100</v>
      </c>
      <c r="G28" s="4" t="s">
        <v>123</v>
      </c>
      <c r="H28" s="7"/>
      <c r="I28" s="7"/>
      <c r="J28" s="7"/>
    </row>
    <row r="29" spans="1:10" ht="47.25" customHeight="1" thickBot="1">
      <c r="A29" s="5" t="s">
        <v>35</v>
      </c>
      <c r="B29" s="3"/>
      <c r="C29" s="6" t="s">
        <v>34</v>
      </c>
      <c r="D29" s="7" t="s">
        <v>129</v>
      </c>
      <c r="E29" s="7" t="s">
        <v>100</v>
      </c>
      <c r="F29" s="4" t="s">
        <v>100</v>
      </c>
      <c r="G29" s="4" t="s">
        <v>123</v>
      </c>
      <c r="H29" s="7"/>
      <c r="I29" s="7"/>
      <c r="J29" s="7"/>
    </row>
    <row r="30" spans="1:10" ht="59.25" customHeight="1" thickBot="1">
      <c r="A30" s="5" t="s">
        <v>117</v>
      </c>
      <c r="B30" s="3"/>
      <c r="C30" s="6" t="s">
        <v>144</v>
      </c>
      <c r="D30" s="7" t="s">
        <v>146</v>
      </c>
      <c r="E30" s="7" t="s">
        <v>100</v>
      </c>
      <c r="F30" s="4" t="s">
        <v>100</v>
      </c>
      <c r="G30" s="4" t="s">
        <v>123</v>
      </c>
      <c r="H30" s="7"/>
      <c r="I30" s="7"/>
      <c r="J30" s="7"/>
    </row>
    <row r="31" spans="1:10" ht="56.25" customHeight="1" thickBot="1">
      <c r="A31" s="5" t="s">
        <v>118</v>
      </c>
      <c r="B31" s="3"/>
      <c r="C31" s="6" t="s">
        <v>145</v>
      </c>
      <c r="D31" s="7" t="s">
        <v>147</v>
      </c>
      <c r="E31" s="7" t="s">
        <v>100</v>
      </c>
      <c r="F31" s="4" t="s">
        <v>100</v>
      </c>
      <c r="G31" s="4" t="s">
        <v>123</v>
      </c>
      <c r="H31" s="7"/>
      <c r="I31" s="7"/>
      <c r="J31" s="7"/>
    </row>
    <row r="32" spans="1:10" ht="56.25" customHeight="1" thickBot="1">
      <c r="A32" s="5" t="s">
        <v>140</v>
      </c>
      <c r="B32" s="3"/>
      <c r="C32" s="6" t="s">
        <v>141</v>
      </c>
      <c r="D32" s="7" t="s">
        <v>129</v>
      </c>
      <c r="E32" s="7" t="s">
        <v>100</v>
      </c>
      <c r="F32" s="4" t="s">
        <v>100</v>
      </c>
      <c r="G32" s="4" t="s">
        <v>123</v>
      </c>
      <c r="H32" s="7"/>
      <c r="I32" s="7"/>
      <c r="J32" s="7"/>
    </row>
    <row r="33" spans="1:10" ht="56.25" customHeight="1" thickBot="1">
      <c r="A33" s="5" t="s">
        <v>142</v>
      </c>
      <c r="B33" s="3"/>
      <c r="C33" s="6" t="s">
        <v>143</v>
      </c>
      <c r="D33" s="7" t="s">
        <v>147</v>
      </c>
      <c r="E33" s="7" t="s">
        <v>100</v>
      </c>
      <c r="F33" s="4" t="s">
        <v>100</v>
      </c>
      <c r="G33" s="4" t="s">
        <v>123</v>
      </c>
      <c r="H33" s="7"/>
      <c r="I33" s="7"/>
      <c r="J33" s="7"/>
    </row>
    <row r="34" spans="1:10" ht="59.25" customHeight="1" thickBot="1">
      <c r="A34" s="5" t="s">
        <v>36</v>
      </c>
      <c r="B34" s="3"/>
      <c r="C34" s="6" t="s">
        <v>37</v>
      </c>
      <c r="D34" s="7" t="s">
        <v>129</v>
      </c>
      <c r="E34" s="7"/>
      <c r="F34" s="4" t="s">
        <v>100</v>
      </c>
      <c r="G34" s="4" t="s">
        <v>123</v>
      </c>
      <c r="H34" s="7"/>
      <c r="I34" s="7"/>
      <c r="J34" s="7"/>
    </row>
    <row r="35" spans="1:10" ht="47.25" customHeight="1" thickBot="1">
      <c r="A35" s="5" t="s">
        <v>38</v>
      </c>
      <c r="B35" s="3"/>
      <c r="C35" s="6" t="s">
        <v>39</v>
      </c>
      <c r="D35" s="7" t="s">
        <v>129</v>
      </c>
      <c r="E35" s="7"/>
      <c r="F35" s="4" t="s">
        <v>100</v>
      </c>
      <c r="G35" s="4" t="s">
        <v>123</v>
      </c>
      <c r="H35" s="7"/>
      <c r="I35" s="7"/>
      <c r="J35" s="7"/>
    </row>
    <row r="36" spans="1:10" ht="69.75" customHeight="1" thickBot="1">
      <c r="A36" s="5" t="s">
        <v>40</v>
      </c>
      <c r="B36" s="3"/>
      <c r="C36" s="6" t="s">
        <v>43</v>
      </c>
      <c r="D36" s="7" t="s">
        <v>129</v>
      </c>
      <c r="E36" s="7"/>
      <c r="F36" s="4" t="s">
        <v>100</v>
      </c>
      <c r="G36" s="4" t="s">
        <v>123</v>
      </c>
      <c r="H36" s="7"/>
      <c r="I36" s="7"/>
      <c r="J36" s="7"/>
    </row>
    <row r="37" spans="1:10" ht="47.25" customHeight="1" thickBot="1">
      <c r="A37" s="5" t="s">
        <v>41</v>
      </c>
      <c r="B37" s="3"/>
      <c r="C37" s="6" t="s">
        <v>44</v>
      </c>
      <c r="D37" s="7" t="s">
        <v>129</v>
      </c>
      <c r="E37" s="7"/>
      <c r="F37" s="4" t="s">
        <v>100</v>
      </c>
      <c r="G37" s="4" t="s">
        <v>123</v>
      </c>
      <c r="H37" s="7"/>
      <c r="I37" s="7"/>
      <c r="J37" s="7"/>
    </row>
    <row r="38" spans="1:10" ht="47.25" customHeight="1" thickBot="1">
      <c r="A38" s="5" t="s">
        <v>42</v>
      </c>
      <c r="B38" s="3"/>
      <c r="C38" s="6" t="s">
        <v>45</v>
      </c>
      <c r="D38" s="7" t="s">
        <v>129</v>
      </c>
      <c r="E38" s="7"/>
      <c r="F38" s="4" t="s">
        <v>100</v>
      </c>
      <c r="G38" s="4" t="s">
        <v>123</v>
      </c>
      <c r="H38" s="7"/>
      <c r="I38" s="7"/>
      <c r="J38" s="7"/>
    </row>
    <row r="39" spans="1:10" ht="47.25" customHeight="1" thickBot="1">
      <c r="A39" s="5" t="s">
        <v>46</v>
      </c>
      <c r="B39" s="3"/>
      <c r="C39" s="6" t="s">
        <v>46</v>
      </c>
      <c r="D39" s="7" t="s">
        <v>129</v>
      </c>
      <c r="E39" s="7"/>
      <c r="F39" s="4" t="s">
        <v>100</v>
      </c>
      <c r="G39" s="4" t="s">
        <v>123</v>
      </c>
      <c r="H39" s="7"/>
      <c r="I39" s="7"/>
      <c r="J39" s="7"/>
    </row>
    <row r="40" spans="1:10" ht="60" customHeight="1" thickBot="1">
      <c r="A40" s="5" t="s">
        <v>47</v>
      </c>
      <c r="B40" s="3"/>
      <c r="C40" s="6" t="s">
        <v>48</v>
      </c>
      <c r="D40" s="7" t="s">
        <v>129</v>
      </c>
      <c r="E40" s="7"/>
      <c r="F40" s="4" t="s">
        <v>100</v>
      </c>
      <c r="G40" s="4" t="s">
        <v>123</v>
      </c>
      <c r="H40" s="7"/>
      <c r="I40" s="7"/>
      <c r="J40" s="7"/>
    </row>
    <row r="41" spans="1:10" ht="47.25" customHeight="1" thickBot="1">
      <c r="A41" s="5" t="s">
        <v>49</v>
      </c>
      <c r="B41" s="3"/>
      <c r="C41" s="6" t="s">
        <v>50</v>
      </c>
      <c r="D41" s="7" t="s">
        <v>129</v>
      </c>
      <c r="E41" s="7"/>
      <c r="F41" s="4" t="s">
        <v>100</v>
      </c>
      <c r="G41" s="4" t="s">
        <v>121</v>
      </c>
      <c r="H41" s="7"/>
      <c r="I41" s="7"/>
      <c r="J41" s="7"/>
    </row>
    <row r="42" spans="1:10" ht="47.25" customHeight="1" thickBot="1">
      <c r="A42" s="5" t="s">
        <v>125</v>
      </c>
      <c r="B42" s="3"/>
      <c r="C42" s="6" t="s">
        <v>96</v>
      </c>
      <c r="D42" s="7" t="s">
        <v>97</v>
      </c>
      <c r="E42" s="7" t="s">
        <v>100</v>
      </c>
      <c r="F42" s="4" t="s">
        <v>100</v>
      </c>
      <c r="G42" s="4" t="s">
        <v>123</v>
      </c>
      <c r="H42" s="7"/>
      <c r="I42" s="7"/>
      <c r="J42" s="7"/>
    </row>
    <row r="43" spans="1:10" ht="64.5" customHeight="1" thickBot="1">
      <c r="A43" s="5" t="s">
        <v>126</v>
      </c>
      <c r="B43" s="3"/>
      <c r="C43" s="6" t="s">
        <v>103</v>
      </c>
      <c r="D43" s="7" t="s">
        <v>102</v>
      </c>
      <c r="E43" s="7" t="s">
        <v>100</v>
      </c>
      <c r="F43" s="4" t="s">
        <v>100</v>
      </c>
      <c r="G43" s="4" t="s">
        <v>123</v>
      </c>
      <c r="H43" s="7"/>
      <c r="I43" s="7"/>
      <c r="J43" s="7"/>
    </row>
    <row r="44" spans="1:10" ht="27" customHeight="1" thickBot="1">
      <c r="A44" s="5" t="s">
        <v>111</v>
      </c>
      <c r="B44" s="3"/>
      <c r="C44" s="6" t="s">
        <v>22</v>
      </c>
      <c r="D44" s="7" t="s">
        <v>112</v>
      </c>
      <c r="E44" s="7" t="s">
        <v>100</v>
      </c>
      <c r="F44" s="4" t="s">
        <v>100</v>
      </c>
      <c r="G44" s="4" t="s">
        <v>121</v>
      </c>
      <c r="H44" s="7"/>
      <c r="I44" s="7"/>
      <c r="J44" s="7"/>
    </row>
    <row r="45" spans="1:10" ht="27" customHeight="1" thickBot="1">
      <c r="A45" s="5" t="s">
        <v>111</v>
      </c>
      <c r="B45" s="3"/>
      <c r="C45" s="6" t="s">
        <v>95</v>
      </c>
      <c r="D45" s="7" t="s">
        <v>112</v>
      </c>
      <c r="E45" s="7" t="s">
        <v>100</v>
      </c>
      <c r="F45" s="4" t="s">
        <v>100</v>
      </c>
      <c r="G45" s="4" t="s">
        <v>121</v>
      </c>
      <c r="H45" s="7"/>
      <c r="I45" s="7"/>
      <c r="J45" s="7"/>
    </row>
    <row r="46" spans="1:10" ht="27" customHeight="1" thickBot="1">
      <c r="A46" s="5" t="s">
        <v>111</v>
      </c>
      <c r="B46" s="3"/>
      <c r="C46" s="6" t="s">
        <v>23</v>
      </c>
      <c r="D46" s="7" t="s">
        <v>112</v>
      </c>
      <c r="E46" s="7" t="s">
        <v>100</v>
      </c>
      <c r="F46" s="4" t="s">
        <v>100</v>
      </c>
      <c r="G46" s="4" t="s">
        <v>121</v>
      </c>
      <c r="H46" s="7"/>
      <c r="I46" s="7"/>
      <c r="J46" s="7"/>
    </row>
    <row r="47" spans="1:10" ht="27" customHeight="1" thickBot="1">
      <c r="A47" s="5" t="s">
        <v>111</v>
      </c>
      <c r="B47" s="3"/>
      <c r="C47" s="6" t="s">
        <v>113</v>
      </c>
      <c r="D47" s="7" t="s">
        <v>112</v>
      </c>
      <c r="E47" s="7" t="s">
        <v>100</v>
      </c>
      <c r="F47" s="4" t="s">
        <v>100</v>
      </c>
      <c r="G47" s="4" t="s">
        <v>123</v>
      </c>
      <c r="H47" s="7"/>
      <c r="I47" s="7"/>
      <c r="J47" s="7"/>
    </row>
    <row r="48" spans="1:10" ht="89.25" customHeight="1" thickBot="1">
      <c r="A48" s="5" t="s">
        <v>127</v>
      </c>
      <c r="B48" s="3"/>
      <c r="C48" s="6" t="s">
        <v>114</v>
      </c>
      <c r="D48" s="7" t="s">
        <v>112</v>
      </c>
      <c r="E48" s="7" t="s">
        <v>100</v>
      </c>
      <c r="F48" s="4" t="s">
        <v>100</v>
      </c>
      <c r="G48" s="4" t="s">
        <v>123</v>
      </c>
      <c r="H48" s="7"/>
      <c r="I48" s="7"/>
      <c r="J48" s="7"/>
    </row>
    <row r="49" spans="1:10" ht="25.5" customHeight="1" thickBot="1">
      <c r="A49" s="106" t="s">
        <v>15</v>
      </c>
      <c r="B49" s="107"/>
      <c r="C49" s="107"/>
      <c r="D49" s="107"/>
      <c r="E49" s="107"/>
      <c r="F49" s="107"/>
      <c r="G49" s="107"/>
      <c r="H49" s="107"/>
      <c r="I49" s="107"/>
      <c r="J49" s="108"/>
    </row>
    <row r="50" spans="1:10" ht="47.25" customHeight="1" thickBot="1">
      <c r="A50" s="5" t="s">
        <v>51</v>
      </c>
      <c r="B50" s="3"/>
      <c r="C50" s="6" t="s">
        <v>52</v>
      </c>
      <c r="D50" s="7" t="s">
        <v>132</v>
      </c>
      <c r="E50" s="7" t="s">
        <v>100</v>
      </c>
      <c r="F50" s="4" t="s">
        <v>100</v>
      </c>
      <c r="G50" s="4" t="s">
        <v>123</v>
      </c>
      <c r="H50" s="7"/>
      <c r="I50" s="7"/>
      <c r="J50" s="7"/>
    </row>
    <row r="51" spans="1:10" ht="47.25" customHeight="1" thickBot="1">
      <c r="A51" s="5" t="s">
        <v>53</v>
      </c>
      <c r="B51" s="3"/>
      <c r="C51" s="6" t="s">
        <v>66</v>
      </c>
      <c r="D51" s="7" t="s">
        <v>132</v>
      </c>
      <c r="E51" s="7"/>
      <c r="F51" s="4" t="s">
        <v>100</v>
      </c>
      <c r="G51" s="4" t="s">
        <v>123</v>
      </c>
      <c r="H51" s="7"/>
      <c r="I51" s="7"/>
      <c r="J51" s="7"/>
    </row>
    <row r="52" spans="1:10" ht="47.25" customHeight="1" thickBot="1">
      <c r="A52" s="5" t="s">
        <v>54</v>
      </c>
      <c r="B52" s="3"/>
      <c r="C52" s="6" t="s">
        <v>67</v>
      </c>
      <c r="D52" s="7" t="s">
        <v>132</v>
      </c>
      <c r="E52" s="7"/>
      <c r="F52" s="4" t="s">
        <v>100</v>
      </c>
      <c r="G52" s="4" t="s">
        <v>123</v>
      </c>
      <c r="H52" s="7"/>
      <c r="I52" s="7"/>
      <c r="J52" s="7"/>
    </row>
    <row r="53" spans="1:10" ht="47.25" customHeight="1" thickBot="1">
      <c r="A53" s="5" t="s">
        <v>55</v>
      </c>
      <c r="B53" s="3"/>
      <c r="C53" s="6" t="s">
        <v>68</v>
      </c>
      <c r="D53" s="7" t="s">
        <v>132</v>
      </c>
      <c r="E53" s="7"/>
      <c r="F53" s="4" t="s">
        <v>100</v>
      </c>
      <c r="G53" s="4" t="s">
        <v>123</v>
      </c>
      <c r="H53" s="7"/>
      <c r="I53" s="7"/>
      <c r="J53" s="7"/>
    </row>
    <row r="54" spans="1:10" ht="47.25" customHeight="1" thickBot="1">
      <c r="A54" s="5" t="s">
        <v>69</v>
      </c>
      <c r="B54" s="3"/>
      <c r="C54" s="6" t="s">
        <v>72</v>
      </c>
      <c r="D54" s="7" t="s">
        <v>132</v>
      </c>
      <c r="E54" s="7"/>
      <c r="F54" s="4" t="s">
        <v>100</v>
      </c>
      <c r="G54" s="4" t="s">
        <v>123</v>
      </c>
      <c r="H54" s="7"/>
      <c r="I54" s="7"/>
      <c r="J54" s="7"/>
    </row>
    <row r="55" spans="1:10" ht="47.25" customHeight="1" thickBot="1">
      <c r="A55" s="5" t="s">
        <v>70</v>
      </c>
      <c r="B55" s="3"/>
      <c r="C55" s="6" t="s">
        <v>73</v>
      </c>
      <c r="D55" s="7" t="s">
        <v>132</v>
      </c>
      <c r="E55" s="7"/>
      <c r="F55" s="4" t="s">
        <v>100</v>
      </c>
      <c r="G55" s="4" t="s">
        <v>123</v>
      </c>
      <c r="H55" s="7"/>
      <c r="I55" s="7"/>
      <c r="J55" s="7"/>
    </row>
    <row r="56" spans="1:10" ht="47.25" customHeight="1" thickBot="1">
      <c r="A56" s="5" t="s">
        <v>71</v>
      </c>
      <c r="B56" s="3"/>
      <c r="C56" s="6" t="s">
        <v>74</v>
      </c>
      <c r="D56" s="7" t="s">
        <v>132</v>
      </c>
      <c r="E56" s="7"/>
      <c r="F56" s="4" t="s">
        <v>100</v>
      </c>
      <c r="G56" s="4" t="s">
        <v>123</v>
      </c>
      <c r="H56" s="7"/>
      <c r="I56" s="7"/>
      <c r="J56" s="7"/>
    </row>
    <row r="57" spans="1:10" ht="47.25" customHeight="1" thickBot="1">
      <c r="A57" s="5" t="s">
        <v>56</v>
      </c>
      <c r="B57" s="3"/>
      <c r="C57" s="6" t="s">
        <v>75</v>
      </c>
      <c r="D57" s="7" t="s">
        <v>132</v>
      </c>
      <c r="E57" s="7"/>
      <c r="F57" s="4" t="s">
        <v>100</v>
      </c>
      <c r="G57" s="4" t="s">
        <v>123</v>
      </c>
      <c r="H57" s="7"/>
      <c r="I57" s="7"/>
      <c r="J57" s="7"/>
    </row>
    <row r="58" spans="1:10" ht="47.25" customHeight="1" thickBot="1">
      <c r="A58" s="5" t="s">
        <v>57</v>
      </c>
      <c r="B58" s="3"/>
      <c r="C58" s="6" t="s">
        <v>76</v>
      </c>
      <c r="D58" s="7" t="s">
        <v>132</v>
      </c>
      <c r="E58" s="7"/>
      <c r="F58" s="4" t="s">
        <v>100</v>
      </c>
      <c r="G58" s="4" t="s">
        <v>123</v>
      </c>
      <c r="H58" s="7"/>
      <c r="I58" s="7"/>
      <c r="J58" s="7"/>
    </row>
    <row r="59" spans="1:10" ht="47.25" customHeight="1" thickBot="1">
      <c r="A59" s="5" t="s">
        <v>77</v>
      </c>
      <c r="B59" s="3"/>
      <c r="C59" s="6" t="s">
        <v>79</v>
      </c>
      <c r="D59" s="7" t="s">
        <v>132</v>
      </c>
      <c r="E59" s="7"/>
      <c r="F59" s="4" t="s">
        <v>100</v>
      </c>
      <c r="G59" s="4" t="s">
        <v>123</v>
      </c>
      <c r="H59" s="7"/>
      <c r="I59" s="7"/>
      <c r="J59" s="7"/>
    </row>
    <row r="60" spans="1:10" ht="47.25" customHeight="1" thickBot="1">
      <c r="A60" s="5" t="s">
        <v>78</v>
      </c>
      <c r="B60" s="3"/>
      <c r="C60" s="6" t="s">
        <v>80</v>
      </c>
      <c r="D60" s="7" t="s">
        <v>132</v>
      </c>
      <c r="E60" s="7"/>
      <c r="F60" s="4" t="s">
        <v>100</v>
      </c>
      <c r="G60" s="4" t="s">
        <v>123</v>
      </c>
      <c r="H60" s="7"/>
      <c r="I60" s="7"/>
      <c r="J60" s="7"/>
    </row>
    <row r="61" spans="1:10" ht="47.25" customHeight="1" thickBot="1">
      <c r="A61" s="5" t="s">
        <v>58</v>
      </c>
      <c r="B61" s="3"/>
      <c r="C61" s="6" t="s">
        <v>81</v>
      </c>
      <c r="D61" s="7" t="s">
        <v>132</v>
      </c>
      <c r="E61" s="7"/>
      <c r="F61" s="4" t="s">
        <v>100</v>
      </c>
      <c r="G61" s="4" t="s">
        <v>123</v>
      </c>
      <c r="H61" s="7"/>
      <c r="I61" s="7"/>
      <c r="J61" s="7"/>
    </row>
    <row r="62" spans="1:10" ht="47.25" customHeight="1" thickBot="1">
      <c r="A62" s="5" t="s">
        <v>59</v>
      </c>
      <c r="B62" s="3"/>
      <c r="C62" s="6" t="s">
        <v>82</v>
      </c>
      <c r="D62" s="7" t="s">
        <v>132</v>
      </c>
      <c r="E62" s="7"/>
      <c r="F62" s="4" t="s">
        <v>100</v>
      </c>
      <c r="G62" s="4" t="s">
        <v>123</v>
      </c>
      <c r="H62" s="7"/>
      <c r="I62" s="7"/>
      <c r="J62" s="7"/>
    </row>
    <row r="63" spans="1:10" ht="47.25" customHeight="1" thickBot="1">
      <c r="A63" s="5" t="s">
        <v>60</v>
      </c>
      <c r="B63" s="3"/>
      <c r="C63" s="6" t="s">
        <v>83</v>
      </c>
      <c r="D63" s="7" t="s">
        <v>132</v>
      </c>
      <c r="E63" s="7"/>
      <c r="F63" s="4" t="s">
        <v>100</v>
      </c>
      <c r="G63" s="4" t="s">
        <v>123</v>
      </c>
      <c r="H63" s="7"/>
      <c r="I63" s="7"/>
      <c r="J63" s="7"/>
    </row>
    <row r="64" spans="1:10" ht="47.25" customHeight="1" thickBot="1">
      <c r="A64" s="5" t="s">
        <v>61</v>
      </c>
      <c r="B64" s="3"/>
      <c r="C64" s="6" t="s">
        <v>84</v>
      </c>
      <c r="D64" s="7" t="s">
        <v>132</v>
      </c>
      <c r="E64" s="7"/>
      <c r="F64" s="4" t="s">
        <v>100</v>
      </c>
      <c r="G64" s="4" t="s">
        <v>123</v>
      </c>
      <c r="H64" s="7"/>
      <c r="I64" s="7"/>
      <c r="J64" s="7"/>
    </row>
    <row r="65" spans="1:10" ht="47.25" customHeight="1" thickBot="1">
      <c r="A65" s="5" t="s">
        <v>62</v>
      </c>
      <c r="B65" s="3"/>
      <c r="C65" s="6" t="s">
        <v>16</v>
      </c>
      <c r="D65" s="7" t="s">
        <v>132</v>
      </c>
      <c r="E65" s="7"/>
      <c r="F65" s="4" t="s">
        <v>100</v>
      </c>
      <c r="G65" s="4" t="s">
        <v>123</v>
      </c>
      <c r="H65" s="7"/>
      <c r="I65" s="7"/>
      <c r="J65" s="7"/>
    </row>
    <row r="66" spans="1:10" ht="47.25" customHeight="1" thickBot="1">
      <c r="A66" s="5" t="s">
        <v>63</v>
      </c>
      <c r="B66" s="3"/>
      <c r="C66" s="6" t="s">
        <v>85</v>
      </c>
      <c r="D66" s="7" t="s">
        <v>133</v>
      </c>
      <c r="E66" s="7" t="s">
        <v>100</v>
      </c>
      <c r="F66" s="4" t="s">
        <v>100</v>
      </c>
      <c r="G66" s="4" t="s">
        <v>123</v>
      </c>
      <c r="H66" s="7"/>
      <c r="I66" s="7"/>
      <c r="J66" s="7"/>
    </row>
    <row r="67" spans="1:10" ht="47.25" customHeight="1" thickBot="1">
      <c r="A67" s="5" t="s">
        <v>64</v>
      </c>
      <c r="B67" s="3"/>
      <c r="C67" s="6" t="s">
        <v>90</v>
      </c>
      <c r="D67" s="7" t="s">
        <v>133</v>
      </c>
      <c r="E67" s="7" t="s">
        <v>100</v>
      </c>
      <c r="F67" s="4" t="s">
        <v>100</v>
      </c>
      <c r="G67" s="4" t="s">
        <v>123</v>
      </c>
      <c r="H67" s="7"/>
      <c r="I67" s="7"/>
      <c r="J67" s="7"/>
    </row>
    <row r="68" spans="1:10" ht="47.25" customHeight="1" thickBot="1">
      <c r="A68" s="5" t="s">
        <v>86</v>
      </c>
      <c r="B68" s="3"/>
      <c r="C68" s="6" t="s">
        <v>91</v>
      </c>
      <c r="D68" s="7" t="s">
        <v>133</v>
      </c>
      <c r="E68" s="7" t="s">
        <v>100</v>
      </c>
      <c r="F68" s="4" t="s">
        <v>100</v>
      </c>
      <c r="G68" s="4" t="s">
        <v>123</v>
      </c>
      <c r="H68" s="7"/>
      <c r="I68" s="7"/>
      <c r="J68" s="7"/>
    </row>
    <row r="69" spans="1:10" ht="47.25" customHeight="1" thickBot="1">
      <c r="A69" s="5" t="s">
        <v>87</v>
      </c>
      <c r="B69" s="3"/>
      <c r="C69" s="6" t="s">
        <v>14</v>
      </c>
      <c r="D69" s="7" t="s">
        <v>133</v>
      </c>
      <c r="E69" s="7" t="s">
        <v>100</v>
      </c>
      <c r="F69" s="4" t="s">
        <v>100</v>
      </c>
      <c r="G69" s="4" t="s">
        <v>123</v>
      </c>
      <c r="H69" s="7"/>
      <c r="I69" s="7"/>
      <c r="J69" s="7"/>
    </row>
    <row r="70" spans="1:10" ht="47.25" customHeight="1" thickBot="1">
      <c r="A70" s="5" t="s">
        <v>88</v>
      </c>
      <c r="B70" s="3"/>
      <c r="C70" s="6" t="s">
        <v>92</v>
      </c>
      <c r="D70" s="7" t="s">
        <v>134</v>
      </c>
      <c r="E70" s="7" t="s">
        <v>100</v>
      </c>
      <c r="F70" s="4" t="s">
        <v>100</v>
      </c>
      <c r="G70" s="4" t="s">
        <v>123</v>
      </c>
      <c r="H70" s="7"/>
      <c r="I70" s="7"/>
      <c r="J70" s="7"/>
    </row>
    <row r="71" spans="1:10" ht="47.25" customHeight="1" thickBot="1">
      <c r="A71" s="5" t="s">
        <v>89</v>
      </c>
      <c r="B71" s="3"/>
      <c r="C71" s="6" t="s">
        <v>93</v>
      </c>
      <c r="D71" s="7" t="s">
        <v>133</v>
      </c>
      <c r="E71" s="7" t="s">
        <v>100</v>
      </c>
      <c r="F71" s="4" t="s">
        <v>100</v>
      </c>
      <c r="G71" s="4" t="s">
        <v>123</v>
      </c>
      <c r="H71" s="7"/>
      <c r="I71" s="7"/>
      <c r="J71" s="7"/>
    </row>
    <row r="72" spans="1:10" ht="47.25" customHeight="1" thickBot="1">
      <c r="A72" s="5" t="s">
        <v>65</v>
      </c>
      <c r="B72" s="3"/>
      <c r="C72" s="6" t="s">
        <v>94</v>
      </c>
      <c r="D72" s="7" t="s">
        <v>132</v>
      </c>
      <c r="E72" s="7"/>
      <c r="F72" s="4" t="s">
        <v>100</v>
      </c>
      <c r="G72" s="4" t="s">
        <v>123</v>
      </c>
      <c r="H72" s="7"/>
      <c r="I72" s="7"/>
      <c r="J72" s="7"/>
    </row>
  </sheetData>
  <sheetProtection/>
  <mergeCells count="3">
    <mergeCell ref="A2:J2"/>
    <mergeCell ref="A10:J10"/>
    <mergeCell ref="A49:J49"/>
  </mergeCells>
  <printOptions horizontalCentered="1"/>
  <pageMargins left="0.7086614173228347" right="0.9055118110236221" top="0.7480314960629921" bottom="1.535433070866142" header="0.31496062992125984" footer="1.1811023622047245"/>
  <pageSetup fitToHeight="0" horizontalDpi="600" verticalDpi="600" orientation="landscape" paperSize="5" scale="64" r:id="rId1"/>
  <headerFooter>
    <oddFooter>&amp;L&amp;"-,Negrita"&amp;14LICITANTE O CONSORCIADOS&amp;C&amp;"-,Negrita"&amp;14NOMBRE Y FIRMA DEL REPRESENTANTE QUE ENTREGA LA PROPUESTA&amp;R&amp;"-,Negrita"&amp;14&amp;P DE  &amp;N</oddFooter>
  </headerFooter>
  <rowBreaks count="4" manualBreakCount="4">
    <brk id="8" max="9" man="1"/>
    <brk id="34" max="9" man="1"/>
    <brk id="46" max="9" man="1"/>
    <brk id="48" max="9" man="1"/>
  </rowBreaks>
</worksheet>
</file>

<file path=xl/worksheets/sheet2.xml><?xml version="1.0" encoding="utf-8"?>
<worksheet xmlns="http://schemas.openxmlformats.org/spreadsheetml/2006/main" xmlns:r="http://schemas.openxmlformats.org/officeDocument/2006/relationships">
  <sheetPr>
    <tabColor rgb="FF00B0F0"/>
  </sheetPr>
  <dimension ref="A1:I89"/>
  <sheetViews>
    <sheetView view="pageBreakPreview" zoomScale="69" zoomScaleNormal="69" zoomScaleSheetLayoutView="69" zoomScalePageLayoutView="0" workbookViewId="0" topLeftCell="A74">
      <selection activeCell="A88" sqref="A88"/>
    </sheetView>
  </sheetViews>
  <sheetFormatPr defaultColWidth="11.421875" defaultRowHeight="15"/>
  <cols>
    <col min="1" max="1" width="86.00390625" style="27" customWidth="1"/>
    <col min="2" max="2" width="17.57421875" style="92" customWidth="1"/>
    <col min="3" max="3" width="17.8515625" style="93" customWidth="1"/>
    <col min="4" max="4" width="14.57421875" style="94" bestFit="1" customWidth="1"/>
    <col min="5" max="5" width="17.57421875" style="95" bestFit="1" customWidth="1"/>
    <col min="6" max="6" width="16.28125" style="95" customWidth="1"/>
    <col min="7" max="7" width="15.8515625" style="95" bestFit="1" customWidth="1"/>
    <col min="8" max="8" width="103.7109375" style="33" customWidth="1"/>
    <col min="9" max="9" width="94.8515625" style="33" customWidth="1"/>
    <col min="10" max="16384" width="11.421875" style="27" customWidth="1"/>
  </cols>
  <sheetData>
    <row r="1" spans="1:9" s="19" customFormat="1" ht="79.5" customHeight="1">
      <c r="A1" s="13" t="s">
        <v>148</v>
      </c>
      <c r="B1" s="14" t="s">
        <v>149</v>
      </c>
      <c r="C1" s="15" t="s">
        <v>150</v>
      </c>
      <c r="D1" s="16" t="s">
        <v>151</v>
      </c>
      <c r="E1" s="17" t="s">
        <v>149</v>
      </c>
      <c r="F1" s="17" t="s">
        <v>150</v>
      </c>
      <c r="G1" s="17" t="s">
        <v>151</v>
      </c>
      <c r="H1" s="18" t="s">
        <v>152</v>
      </c>
      <c r="I1" s="18" t="s">
        <v>153</v>
      </c>
    </row>
    <row r="2" spans="1:9" ht="84" customHeight="1">
      <c r="A2" s="20" t="s">
        <v>154</v>
      </c>
      <c r="B2" s="21">
        <f>C32</f>
        <v>19</v>
      </c>
      <c r="C2" s="22"/>
      <c r="D2" s="23"/>
      <c r="E2" s="24">
        <v>1</v>
      </c>
      <c r="F2" s="25"/>
      <c r="G2" s="26"/>
      <c r="H2" s="18"/>
      <c r="I2" s="18"/>
    </row>
    <row r="3" spans="1:7" ht="17.25" customHeight="1">
      <c r="A3" s="28"/>
      <c r="B3" s="29"/>
      <c r="C3" s="30"/>
      <c r="D3" s="31"/>
      <c r="E3" s="32"/>
      <c r="F3" s="32"/>
      <c r="G3" s="32"/>
    </row>
    <row r="4" spans="1:9" ht="90.75" customHeight="1">
      <c r="A4" s="34" t="s">
        <v>155</v>
      </c>
      <c r="B4" s="35"/>
      <c r="C4" s="36">
        <f>MAX(D5:D8)</f>
        <v>3</v>
      </c>
      <c r="D4" s="23"/>
      <c r="E4" s="26"/>
      <c r="F4" s="37">
        <f>C4/$B$2</f>
        <v>0.15789473684210525</v>
      </c>
      <c r="G4" s="26"/>
      <c r="H4" s="121" t="s">
        <v>209</v>
      </c>
      <c r="I4" s="121" t="s">
        <v>156</v>
      </c>
    </row>
    <row r="5" spans="1:9" ht="51" customHeight="1">
      <c r="A5" s="38" t="s">
        <v>157</v>
      </c>
      <c r="B5" s="35"/>
      <c r="C5" s="22"/>
      <c r="D5" s="22">
        <v>0</v>
      </c>
      <c r="E5" s="22"/>
      <c r="F5" s="22"/>
      <c r="G5" s="26">
        <f>0/C4</f>
        <v>0</v>
      </c>
      <c r="H5" s="121"/>
      <c r="I5" s="121"/>
    </row>
    <row r="6" spans="1:9" ht="40.5">
      <c r="A6" s="38" t="s">
        <v>158</v>
      </c>
      <c r="B6" s="35"/>
      <c r="C6" s="22"/>
      <c r="D6" s="23">
        <v>0.75</v>
      </c>
      <c r="E6" s="26"/>
      <c r="F6" s="26"/>
      <c r="G6" s="26">
        <f>0.75/C4</f>
        <v>0.25</v>
      </c>
      <c r="H6" s="121"/>
      <c r="I6" s="121"/>
    </row>
    <row r="7" spans="1:9" ht="40.5">
      <c r="A7" s="38" t="s">
        <v>159</v>
      </c>
      <c r="B7" s="35"/>
      <c r="C7" s="22"/>
      <c r="D7" s="23">
        <v>1.5</v>
      </c>
      <c r="E7" s="26"/>
      <c r="F7" s="26"/>
      <c r="G7" s="26">
        <f>1.5/C4</f>
        <v>0.5</v>
      </c>
      <c r="H7" s="121"/>
      <c r="I7" s="121"/>
    </row>
    <row r="8" spans="1:9" ht="53.25" customHeight="1">
      <c r="A8" s="38" t="s">
        <v>160</v>
      </c>
      <c r="B8" s="35"/>
      <c r="C8" s="22"/>
      <c r="D8" s="23">
        <v>3</v>
      </c>
      <c r="E8" s="26"/>
      <c r="F8" s="26"/>
      <c r="G8" s="26">
        <f>3/C4</f>
        <v>1</v>
      </c>
      <c r="H8" s="121"/>
      <c r="I8" s="121"/>
    </row>
    <row r="9" spans="2:7" ht="5.25" customHeight="1">
      <c r="B9" s="35"/>
      <c r="C9" s="22"/>
      <c r="D9" s="23"/>
      <c r="E9" s="26"/>
      <c r="F9" s="26"/>
      <c r="G9" s="26"/>
    </row>
    <row r="10" spans="2:7" ht="6" customHeight="1">
      <c r="B10" s="35"/>
      <c r="C10" s="22"/>
      <c r="D10" s="23"/>
      <c r="E10" s="26"/>
      <c r="F10" s="26"/>
      <c r="G10" s="26"/>
    </row>
    <row r="11" spans="1:9" ht="87.75" customHeight="1">
      <c r="A11" s="39" t="s">
        <v>161</v>
      </c>
      <c r="B11" s="35"/>
      <c r="C11" s="40">
        <f>MAX(D12:D13)</f>
        <v>2.5</v>
      </c>
      <c r="D11" s="23"/>
      <c r="E11" s="26"/>
      <c r="F11" s="41">
        <f>C11/$B$2</f>
        <v>0.13157894736842105</v>
      </c>
      <c r="G11" s="26"/>
      <c r="H11" s="115" t="s">
        <v>210</v>
      </c>
      <c r="I11" s="115" t="s">
        <v>211</v>
      </c>
    </row>
    <row r="12" spans="1:9" ht="94.5" customHeight="1">
      <c r="A12" s="42" t="s">
        <v>162</v>
      </c>
      <c r="B12" s="35"/>
      <c r="C12" s="22"/>
      <c r="D12" s="23">
        <v>0</v>
      </c>
      <c r="E12" s="26"/>
      <c r="F12" s="26"/>
      <c r="G12" s="26">
        <f>0/C11</f>
        <v>0</v>
      </c>
      <c r="H12" s="115"/>
      <c r="I12" s="115"/>
    </row>
    <row r="13" spans="1:9" ht="90.75" customHeight="1">
      <c r="A13" s="42" t="s">
        <v>163</v>
      </c>
      <c r="B13" s="35"/>
      <c r="C13" s="22"/>
      <c r="D13" s="23">
        <v>2.5</v>
      </c>
      <c r="E13" s="26"/>
      <c r="F13" s="26"/>
      <c r="G13" s="26">
        <f>2.5/C11</f>
        <v>1</v>
      </c>
      <c r="H13" s="115"/>
      <c r="I13" s="115"/>
    </row>
    <row r="14" spans="2:7" ht="6" customHeight="1">
      <c r="B14" s="35"/>
      <c r="C14" s="22"/>
      <c r="D14" s="23"/>
      <c r="E14" s="26"/>
      <c r="F14" s="26"/>
      <c r="G14" s="26"/>
    </row>
    <row r="15" spans="1:9" ht="60.75">
      <c r="A15" s="39" t="s">
        <v>164</v>
      </c>
      <c r="B15" s="35"/>
      <c r="C15" s="40">
        <f>MAX(D16:D17)</f>
        <v>1.5</v>
      </c>
      <c r="D15" s="23"/>
      <c r="E15" s="26"/>
      <c r="F15" s="41">
        <f>C15/$B$2</f>
        <v>0.07894736842105263</v>
      </c>
      <c r="G15" s="26"/>
      <c r="H15" s="115" t="s">
        <v>212</v>
      </c>
      <c r="I15" s="115" t="s">
        <v>165</v>
      </c>
    </row>
    <row r="16" spans="1:9" ht="44.25" customHeight="1">
      <c r="A16" s="43" t="s">
        <v>166</v>
      </c>
      <c r="B16" s="35"/>
      <c r="C16" s="22"/>
      <c r="D16" s="23">
        <v>0</v>
      </c>
      <c r="E16" s="26"/>
      <c r="F16" s="26"/>
      <c r="G16" s="26">
        <f>0/C15</f>
        <v>0</v>
      </c>
      <c r="H16" s="115"/>
      <c r="I16" s="115"/>
    </row>
    <row r="17" spans="1:9" ht="90.75" customHeight="1">
      <c r="A17" s="43" t="s">
        <v>167</v>
      </c>
      <c r="B17" s="35"/>
      <c r="C17" s="22"/>
      <c r="D17" s="23">
        <v>1.5</v>
      </c>
      <c r="E17" s="26"/>
      <c r="F17" s="26"/>
      <c r="G17" s="26">
        <f>1.5/C15</f>
        <v>1</v>
      </c>
      <c r="H17" s="115"/>
      <c r="I17" s="115"/>
    </row>
    <row r="18" spans="1:7" ht="9.75" customHeight="1">
      <c r="A18" s="44"/>
      <c r="B18" s="35"/>
      <c r="C18" s="22"/>
      <c r="D18" s="23"/>
      <c r="E18" s="26"/>
      <c r="F18" s="26"/>
      <c r="G18" s="26"/>
    </row>
    <row r="19" spans="1:8" s="45" customFormat="1" ht="22.5">
      <c r="A19" s="39" t="s">
        <v>168</v>
      </c>
      <c r="B19" s="35"/>
      <c r="C19" s="40">
        <f>MAX(D20:D22)</f>
        <v>5</v>
      </c>
      <c r="D19" s="23"/>
      <c r="E19" s="26"/>
      <c r="F19" s="41">
        <f>C19/$B$2</f>
        <v>0.2631578947368421</v>
      </c>
      <c r="G19" s="26"/>
      <c r="H19" s="33"/>
    </row>
    <row r="20" spans="1:9" s="45" customFormat="1" ht="60.75" customHeight="1">
      <c r="A20" s="96" t="s">
        <v>169</v>
      </c>
      <c r="B20" s="35"/>
      <c r="C20" s="22"/>
      <c r="D20" s="23">
        <v>1</v>
      </c>
      <c r="E20" s="26"/>
      <c r="F20" s="26"/>
      <c r="G20" s="26">
        <f>D20/C19</f>
        <v>0.2</v>
      </c>
      <c r="H20" s="115" t="s">
        <v>170</v>
      </c>
      <c r="I20" s="115" t="s">
        <v>171</v>
      </c>
    </row>
    <row r="21" spans="1:9" s="45" customFormat="1" ht="121.5">
      <c r="A21" s="96" t="s">
        <v>213</v>
      </c>
      <c r="B21" s="35"/>
      <c r="C21" s="22"/>
      <c r="D21" s="23">
        <v>2</v>
      </c>
      <c r="E21" s="26"/>
      <c r="F21" s="26"/>
      <c r="G21" s="26">
        <f>D21/C19</f>
        <v>0.4</v>
      </c>
      <c r="H21" s="115"/>
      <c r="I21" s="115"/>
    </row>
    <row r="22" spans="1:9" s="45" customFormat="1" ht="222.75">
      <c r="A22" s="96" t="s">
        <v>214</v>
      </c>
      <c r="B22" s="35"/>
      <c r="C22" s="22"/>
      <c r="D22" s="23">
        <v>5</v>
      </c>
      <c r="E22" s="26"/>
      <c r="F22" s="26"/>
      <c r="G22" s="26">
        <f>D22/C19</f>
        <v>1</v>
      </c>
      <c r="H22" s="115"/>
      <c r="I22" s="115"/>
    </row>
    <row r="23" spans="2:7" s="33" customFormat="1" ht="9" customHeight="1">
      <c r="B23" s="35"/>
      <c r="C23" s="22"/>
      <c r="D23" s="23"/>
      <c r="E23" s="26"/>
      <c r="F23" s="26"/>
      <c r="G23" s="26"/>
    </row>
    <row r="24" spans="1:7" s="33" customFormat="1" ht="40.5">
      <c r="A24" s="39" t="s">
        <v>266</v>
      </c>
      <c r="B24" s="35"/>
      <c r="C24" s="40">
        <f>MAX(D25:D26)</f>
        <v>3.5</v>
      </c>
      <c r="D24" s="23"/>
      <c r="E24" s="26"/>
      <c r="F24" s="41">
        <f>C24/$B$2</f>
        <v>0.18421052631578946</v>
      </c>
      <c r="G24" s="26"/>
    </row>
    <row r="25" spans="1:9" s="33" customFormat="1" ht="60.75">
      <c r="A25" s="46" t="s">
        <v>172</v>
      </c>
      <c r="B25" s="35"/>
      <c r="C25" s="22"/>
      <c r="D25" s="23">
        <v>0</v>
      </c>
      <c r="E25" s="26"/>
      <c r="F25" s="26"/>
      <c r="G25" s="26">
        <f>0/C24</f>
        <v>0</v>
      </c>
      <c r="H25" s="115" t="s">
        <v>173</v>
      </c>
      <c r="I25" s="115" t="s">
        <v>174</v>
      </c>
    </row>
    <row r="26" spans="1:9" ht="40.5">
      <c r="A26" s="46" t="s">
        <v>175</v>
      </c>
      <c r="B26" s="35"/>
      <c r="C26" s="22"/>
      <c r="D26" s="23">
        <v>3.5</v>
      </c>
      <c r="E26" s="26"/>
      <c r="F26" s="26"/>
      <c r="G26" s="26">
        <f>3.5/C24</f>
        <v>1</v>
      </c>
      <c r="H26" s="115"/>
      <c r="I26" s="115"/>
    </row>
    <row r="27" spans="1:9" ht="21">
      <c r="A27" s="46"/>
      <c r="B27" s="35"/>
      <c r="C27" s="22"/>
      <c r="D27" s="23"/>
      <c r="E27" s="26"/>
      <c r="F27" s="26"/>
      <c r="G27" s="26"/>
      <c r="H27" s="47"/>
      <c r="I27" s="47"/>
    </row>
    <row r="28" spans="1:9" ht="33.75" customHeight="1">
      <c r="A28" s="48" t="s">
        <v>176</v>
      </c>
      <c r="B28" s="49"/>
      <c r="C28" s="40">
        <f>MAX(D29:D31)</f>
        <v>3.5</v>
      </c>
      <c r="D28" s="23"/>
      <c r="E28" s="26"/>
      <c r="F28" s="41">
        <f>((C28*100)/C32)/100</f>
        <v>0.1842105263157895</v>
      </c>
      <c r="G28" s="26"/>
      <c r="H28" s="50"/>
      <c r="I28" s="50"/>
    </row>
    <row r="29" spans="1:9" ht="47.25" customHeight="1">
      <c r="A29" s="43" t="s">
        <v>177</v>
      </c>
      <c r="B29" s="49"/>
      <c r="C29" s="51"/>
      <c r="D29" s="23">
        <v>0</v>
      </c>
      <c r="E29" s="26"/>
      <c r="F29" s="26"/>
      <c r="G29" s="26">
        <f>0/C28</f>
        <v>0</v>
      </c>
      <c r="H29" s="118" t="s">
        <v>178</v>
      </c>
      <c r="I29" s="118" t="s">
        <v>179</v>
      </c>
    </row>
    <row r="30" spans="1:9" ht="49.5" customHeight="1">
      <c r="A30" s="43" t="s">
        <v>180</v>
      </c>
      <c r="B30" s="49"/>
      <c r="C30" s="51"/>
      <c r="D30" s="23">
        <v>0.875</v>
      </c>
      <c r="E30" s="26"/>
      <c r="F30" s="26"/>
      <c r="G30" s="26">
        <f>0.875/C28</f>
        <v>0.25</v>
      </c>
      <c r="H30" s="119"/>
      <c r="I30" s="119"/>
    </row>
    <row r="31" spans="1:9" ht="70.5" customHeight="1">
      <c r="A31" s="43" t="s">
        <v>181</v>
      </c>
      <c r="B31" s="49"/>
      <c r="C31" s="51"/>
      <c r="D31" s="23">
        <v>3.5</v>
      </c>
      <c r="E31" s="26"/>
      <c r="F31" s="26"/>
      <c r="G31" s="26">
        <f>3.5/C28</f>
        <v>1</v>
      </c>
      <c r="H31" s="119"/>
      <c r="I31" s="119"/>
    </row>
    <row r="32" spans="1:9" ht="33.75" customHeight="1">
      <c r="A32" s="52" t="s">
        <v>182</v>
      </c>
      <c r="B32" s="53"/>
      <c r="C32" s="40">
        <f>SUM(C4:C31)</f>
        <v>19</v>
      </c>
      <c r="D32" s="54"/>
      <c r="E32" s="55"/>
      <c r="F32" s="41">
        <f>F24+F19+F15+F11+F4+F28</f>
        <v>0.9999999999999999</v>
      </c>
      <c r="G32" s="55"/>
      <c r="H32" s="120"/>
      <c r="I32" s="120"/>
    </row>
    <row r="33" spans="1:9" ht="33.75" customHeight="1">
      <c r="A33" s="43"/>
      <c r="B33" s="49"/>
      <c r="C33" s="51"/>
      <c r="D33" s="23"/>
      <c r="E33" s="26"/>
      <c r="F33" s="26"/>
      <c r="G33" s="26"/>
      <c r="H33" s="50"/>
      <c r="I33" s="50"/>
    </row>
    <row r="34" spans="1:9" ht="56.25" customHeight="1">
      <c r="A34" s="20" t="s">
        <v>183</v>
      </c>
      <c r="B34" s="21">
        <f>C58</f>
        <v>18</v>
      </c>
      <c r="C34" s="22"/>
      <c r="D34" s="23"/>
      <c r="E34" s="24">
        <v>1</v>
      </c>
      <c r="F34" s="26"/>
      <c r="G34" s="26"/>
      <c r="H34" s="50"/>
      <c r="I34" s="50"/>
    </row>
    <row r="35" spans="1:9" ht="75.75" customHeight="1">
      <c r="A35" s="39" t="s">
        <v>184</v>
      </c>
      <c r="B35" s="35"/>
      <c r="C35" s="40">
        <f>SUM(D36:D40)</f>
        <v>11</v>
      </c>
      <c r="D35" s="56"/>
      <c r="E35" s="57"/>
      <c r="F35" s="41">
        <f>C35/B34</f>
        <v>0.6111111111111112</v>
      </c>
      <c r="G35" s="57"/>
      <c r="H35" s="115" t="s">
        <v>185</v>
      </c>
      <c r="I35" s="115" t="s">
        <v>216</v>
      </c>
    </row>
    <row r="36" spans="1:9" ht="98.25" customHeight="1">
      <c r="A36" s="42" t="s">
        <v>215</v>
      </c>
      <c r="B36" s="35"/>
      <c r="C36" s="56"/>
      <c r="D36" s="56">
        <v>3.5</v>
      </c>
      <c r="E36" s="57"/>
      <c r="F36" s="57"/>
      <c r="G36" s="57">
        <f>3/C35</f>
        <v>0.2727272727272727</v>
      </c>
      <c r="H36" s="115"/>
      <c r="I36" s="115"/>
    </row>
    <row r="37" spans="1:9" ht="90.75" customHeight="1">
      <c r="A37" s="42" t="s">
        <v>217</v>
      </c>
      <c r="B37" s="35"/>
      <c r="C37" s="58"/>
      <c r="D37" s="56">
        <v>3</v>
      </c>
      <c r="E37" s="57"/>
      <c r="F37" s="57"/>
      <c r="G37" s="57">
        <f>0.5/C35</f>
        <v>0.045454545454545456</v>
      </c>
      <c r="H37" s="115"/>
      <c r="I37" s="115"/>
    </row>
    <row r="38" spans="1:9" ht="90.75" customHeight="1">
      <c r="A38" s="42" t="s">
        <v>267</v>
      </c>
      <c r="B38" s="35"/>
      <c r="C38" s="58"/>
      <c r="D38" s="56">
        <v>2.5</v>
      </c>
      <c r="E38" s="57"/>
      <c r="F38" s="57"/>
      <c r="G38" s="57">
        <f>D38/C35</f>
        <v>0.22727272727272727</v>
      </c>
      <c r="H38" s="115"/>
      <c r="I38" s="115"/>
    </row>
    <row r="39" spans="1:9" ht="90.75" customHeight="1">
      <c r="A39" s="42" t="s">
        <v>218</v>
      </c>
      <c r="B39" s="35"/>
      <c r="C39" s="58"/>
      <c r="D39" s="56">
        <v>1.5</v>
      </c>
      <c r="E39" s="57"/>
      <c r="F39" s="57"/>
      <c r="G39" s="57"/>
      <c r="H39" s="115"/>
      <c r="I39" s="115"/>
    </row>
    <row r="40" spans="1:9" ht="90.75" customHeight="1">
      <c r="A40" s="42" t="s">
        <v>219</v>
      </c>
      <c r="B40" s="35"/>
      <c r="C40" s="58"/>
      <c r="D40" s="56">
        <v>0.5</v>
      </c>
      <c r="E40" s="57"/>
      <c r="F40" s="57"/>
      <c r="G40" s="57"/>
      <c r="H40" s="115"/>
      <c r="I40" s="115"/>
    </row>
    <row r="41" spans="1:7" ht="31.5" customHeight="1">
      <c r="A41" s="34" t="s">
        <v>186</v>
      </c>
      <c r="B41" s="22"/>
      <c r="C41" s="59">
        <f>D42+D47+D53</f>
        <v>6</v>
      </c>
      <c r="D41" s="58"/>
      <c r="E41" s="57"/>
      <c r="F41" s="60">
        <f>C41/B34</f>
        <v>0.3333333333333333</v>
      </c>
      <c r="G41" s="57"/>
    </row>
    <row r="42" spans="1:9" ht="66" customHeight="1">
      <c r="A42" s="97" t="s">
        <v>187</v>
      </c>
      <c r="B42" s="22"/>
      <c r="C42" s="58"/>
      <c r="D42" s="58">
        <v>0.5</v>
      </c>
      <c r="E42" s="57"/>
      <c r="F42" s="60"/>
      <c r="G42" s="57">
        <f>0.5/C41</f>
        <v>0.08333333333333333</v>
      </c>
      <c r="H42" s="47" t="s">
        <v>188</v>
      </c>
      <c r="I42" s="47" t="s">
        <v>220</v>
      </c>
    </row>
    <row r="43" spans="1:9" ht="93.75" customHeight="1">
      <c r="A43" s="97" t="s">
        <v>221</v>
      </c>
      <c r="B43" s="22"/>
      <c r="C43" s="58"/>
      <c r="D43" s="58"/>
      <c r="E43" s="57"/>
      <c r="F43" s="57"/>
      <c r="G43" s="57"/>
      <c r="H43" s="113" t="s">
        <v>252</v>
      </c>
      <c r="I43" s="118" t="s">
        <v>246</v>
      </c>
    </row>
    <row r="44" spans="1:9" ht="63.75" customHeight="1">
      <c r="A44" s="38" t="s">
        <v>222</v>
      </c>
      <c r="B44" s="22"/>
      <c r="C44" s="58"/>
      <c r="D44" s="58">
        <v>0</v>
      </c>
      <c r="E44" s="57"/>
      <c r="F44" s="57"/>
      <c r="G44" s="57"/>
      <c r="H44" s="113"/>
      <c r="I44" s="119"/>
    </row>
    <row r="45" spans="1:9" ht="112.5" customHeight="1">
      <c r="A45" s="38" t="s">
        <v>223</v>
      </c>
      <c r="B45" s="22"/>
      <c r="C45" s="58"/>
      <c r="D45" s="58">
        <v>1.5</v>
      </c>
      <c r="E45" s="57"/>
      <c r="F45" s="57"/>
      <c r="G45" s="57"/>
      <c r="H45" s="113"/>
      <c r="I45" s="119"/>
    </row>
    <row r="46" spans="1:9" ht="112.5" customHeight="1">
      <c r="A46" s="38" t="s">
        <v>224</v>
      </c>
      <c r="B46" s="22"/>
      <c r="C46" s="58"/>
      <c r="D46" s="58">
        <v>3.5</v>
      </c>
      <c r="E46" s="57"/>
      <c r="F46" s="57"/>
      <c r="G46" s="57"/>
      <c r="H46" s="113"/>
      <c r="I46" s="119"/>
    </row>
    <row r="47" spans="1:9" ht="112.5" customHeight="1">
      <c r="A47" s="38" t="s">
        <v>225</v>
      </c>
      <c r="B47" s="22"/>
      <c r="C47" s="58"/>
      <c r="D47" s="58">
        <v>4.5</v>
      </c>
      <c r="E47" s="57"/>
      <c r="F47" s="57"/>
      <c r="G47" s="57"/>
      <c r="H47" s="117"/>
      <c r="I47" s="119"/>
    </row>
    <row r="48" spans="1:9" ht="112.5" customHeight="1">
      <c r="A48" s="97" t="s">
        <v>226</v>
      </c>
      <c r="B48" s="22"/>
      <c r="C48" s="58"/>
      <c r="D48" s="58"/>
      <c r="E48" s="57"/>
      <c r="F48" s="57"/>
      <c r="G48" s="57"/>
      <c r="H48" s="113" t="s">
        <v>253</v>
      </c>
      <c r="I48" s="115" t="s">
        <v>247</v>
      </c>
    </row>
    <row r="49" spans="1:9" ht="112.5" customHeight="1">
      <c r="A49" s="38" t="s">
        <v>227</v>
      </c>
      <c r="B49" s="22"/>
      <c r="C49" s="58"/>
      <c r="D49" s="58" t="s">
        <v>254</v>
      </c>
      <c r="E49" s="57"/>
      <c r="F49" s="57"/>
      <c r="G49" s="57"/>
      <c r="H49" s="114"/>
      <c r="I49" s="116"/>
    </row>
    <row r="50" spans="1:9" ht="112.5" customHeight="1">
      <c r="A50" s="38" t="s">
        <v>228</v>
      </c>
      <c r="B50" s="22"/>
      <c r="C50" s="58"/>
      <c r="D50" s="58">
        <v>0.1</v>
      </c>
      <c r="E50" s="57"/>
      <c r="F50" s="57"/>
      <c r="G50" s="57"/>
      <c r="H50" s="114"/>
      <c r="I50" s="116"/>
    </row>
    <row r="51" spans="1:9" ht="112.5" customHeight="1">
      <c r="A51" s="38" t="s">
        <v>229</v>
      </c>
      <c r="B51" s="22"/>
      <c r="C51" s="58"/>
      <c r="D51" s="58">
        <v>0.5</v>
      </c>
      <c r="E51" s="57"/>
      <c r="F51" s="57"/>
      <c r="G51" s="57"/>
      <c r="H51" s="114"/>
      <c r="I51" s="116"/>
    </row>
    <row r="52" spans="1:9" ht="112.5" customHeight="1">
      <c r="A52" s="38" t="s">
        <v>230</v>
      </c>
      <c r="B52" s="22"/>
      <c r="C52" s="58"/>
      <c r="D52" s="58">
        <v>0.8</v>
      </c>
      <c r="E52" s="57"/>
      <c r="F52" s="57"/>
      <c r="G52" s="57"/>
      <c r="H52" s="114"/>
      <c r="I52" s="116"/>
    </row>
    <row r="53" spans="1:9" ht="112.5" customHeight="1">
      <c r="A53" s="38" t="s">
        <v>231</v>
      </c>
      <c r="B53" s="22"/>
      <c r="C53" s="58"/>
      <c r="D53" s="58">
        <v>1</v>
      </c>
      <c r="E53" s="57"/>
      <c r="F53" s="57"/>
      <c r="G53" s="57"/>
      <c r="H53" s="114"/>
      <c r="I53" s="116"/>
    </row>
    <row r="54" spans="1:9" ht="78" customHeight="1">
      <c r="A54" s="61" t="s">
        <v>232</v>
      </c>
      <c r="B54" s="22"/>
      <c r="C54" s="59">
        <f>MAX(D55:D57)</f>
        <v>1</v>
      </c>
      <c r="D54" s="58"/>
      <c r="E54" s="57"/>
      <c r="F54" s="60">
        <f>C54/B34</f>
        <v>0.05555555555555555</v>
      </c>
      <c r="G54" s="57"/>
      <c r="H54" s="110" t="s">
        <v>233</v>
      </c>
      <c r="I54" s="110" t="s">
        <v>242</v>
      </c>
    </row>
    <row r="55" spans="1:9" ht="78.75" customHeight="1">
      <c r="A55" s="62" t="s">
        <v>243</v>
      </c>
      <c r="B55" s="22"/>
      <c r="C55" s="58"/>
      <c r="D55" s="58">
        <v>0.25</v>
      </c>
      <c r="E55" s="57"/>
      <c r="F55" s="57"/>
      <c r="G55" s="57">
        <f>D55/C54</f>
        <v>0.25</v>
      </c>
      <c r="H55" s="110"/>
      <c r="I55" s="110"/>
    </row>
    <row r="56" spans="1:9" ht="78.75" customHeight="1">
      <c r="A56" s="62" t="s">
        <v>244</v>
      </c>
      <c r="B56" s="22"/>
      <c r="C56" s="58"/>
      <c r="D56" s="58">
        <v>0.5</v>
      </c>
      <c r="E56" s="57"/>
      <c r="F56" s="57"/>
      <c r="G56" s="57">
        <f>D56/C54</f>
        <v>0.5</v>
      </c>
      <c r="H56" s="110"/>
      <c r="I56" s="110"/>
    </row>
    <row r="57" spans="1:9" ht="87" customHeight="1">
      <c r="A57" s="62" t="s">
        <v>245</v>
      </c>
      <c r="B57" s="22"/>
      <c r="C57" s="58"/>
      <c r="D57" s="58">
        <v>1</v>
      </c>
      <c r="E57" s="57"/>
      <c r="F57" s="57"/>
      <c r="G57" s="57">
        <f>D57/C54</f>
        <v>1</v>
      </c>
      <c r="H57" s="110"/>
      <c r="I57" s="110"/>
    </row>
    <row r="58" spans="1:9" ht="60.75" customHeight="1">
      <c r="A58" s="61" t="s">
        <v>182</v>
      </c>
      <c r="B58" s="63"/>
      <c r="C58" s="59">
        <f>SUM(C35:C57)</f>
        <v>18</v>
      </c>
      <c r="D58" s="59"/>
      <c r="E58" s="60"/>
      <c r="F58" s="60">
        <v>1</v>
      </c>
      <c r="G58" s="60"/>
      <c r="H58" s="64"/>
      <c r="I58" s="65"/>
    </row>
    <row r="59" spans="1:9" ht="37.5" customHeight="1">
      <c r="A59" s="62"/>
      <c r="B59" s="22"/>
      <c r="C59" s="22"/>
      <c r="D59" s="22"/>
      <c r="E59" s="26"/>
      <c r="F59" s="26"/>
      <c r="G59" s="26"/>
      <c r="H59" s="66"/>
      <c r="I59" s="67"/>
    </row>
    <row r="60" spans="1:9" ht="87" customHeight="1">
      <c r="A60" s="68" t="s">
        <v>189</v>
      </c>
      <c r="B60" s="69">
        <f>C69</f>
        <v>10</v>
      </c>
      <c r="C60" s="22"/>
      <c r="D60" s="22"/>
      <c r="E60" s="24">
        <v>1</v>
      </c>
      <c r="F60" s="26"/>
      <c r="G60" s="26"/>
      <c r="H60" s="64"/>
      <c r="I60" s="65"/>
    </row>
    <row r="61" spans="1:9" ht="111" customHeight="1">
      <c r="A61" s="70" t="s">
        <v>190</v>
      </c>
      <c r="B61" s="22"/>
      <c r="C61" s="63">
        <v>5</v>
      </c>
      <c r="D61" s="22"/>
      <c r="E61" s="26"/>
      <c r="F61" s="55">
        <f>C61/B60</f>
        <v>0.5</v>
      </c>
      <c r="G61" s="26"/>
      <c r="H61" s="110" t="s">
        <v>234</v>
      </c>
      <c r="I61" s="110" t="s">
        <v>249</v>
      </c>
    </row>
    <row r="62" spans="1:9" ht="87" customHeight="1">
      <c r="A62" s="62" t="s">
        <v>191</v>
      </c>
      <c r="B62" s="22"/>
      <c r="C62" s="22"/>
      <c r="D62" s="22">
        <v>0</v>
      </c>
      <c r="E62" s="26"/>
      <c r="F62" s="26"/>
      <c r="G62" s="26">
        <v>0</v>
      </c>
      <c r="H62" s="110"/>
      <c r="I62" s="110"/>
    </row>
    <row r="63" spans="1:9" ht="87" customHeight="1">
      <c r="A63" s="62" t="s">
        <v>192</v>
      </c>
      <c r="B63" s="22"/>
      <c r="C63" s="111" t="s">
        <v>193</v>
      </c>
      <c r="D63" s="111"/>
      <c r="E63" s="111"/>
      <c r="F63" s="111"/>
      <c r="G63" s="111"/>
      <c r="H63" s="110"/>
      <c r="I63" s="110"/>
    </row>
    <row r="64" spans="1:9" ht="99" customHeight="1">
      <c r="A64" s="62" t="s">
        <v>194</v>
      </c>
      <c r="B64" s="22"/>
      <c r="C64" s="22"/>
      <c r="D64" s="22">
        <v>5</v>
      </c>
      <c r="E64" s="26"/>
      <c r="F64" s="26"/>
      <c r="G64" s="26">
        <v>1</v>
      </c>
      <c r="H64" s="110"/>
      <c r="I64" s="110"/>
    </row>
    <row r="65" spans="1:9" ht="87" customHeight="1">
      <c r="A65" s="70" t="s">
        <v>195</v>
      </c>
      <c r="B65" s="22"/>
      <c r="C65" s="63">
        <v>5</v>
      </c>
      <c r="D65" s="22"/>
      <c r="E65" s="35"/>
      <c r="F65" s="55">
        <v>0.5</v>
      </c>
      <c r="G65" s="26"/>
      <c r="H65" s="110" t="s">
        <v>248</v>
      </c>
      <c r="I65" s="110" t="s">
        <v>250</v>
      </c>
    </row>
    <row r="66" spans="1:9" ht="87" customHeight="1">
      <c r="A66" s="62" t="s">
        <v>196</v>
      </c>
      <c r="B66" s="22"/>
      <c r="C66" s="22"/>
      <c r="D66" s="22">
        <v>0</v>
      </c>
      <c r="E66" s="26"/>
      <c r="F66" s="26"/>
      <c r="G66" s="26">
        <v>0</v>
      </c>
      <c r="H66" s="110"/>
      <c r="I66" s="110"/>
    </row>
    <row r="67" spans="1:9" ht="87" customHeight="1">
      <c r="A67" s="62" t="s">
        <v>197</v>
      </c>
      <c r="B67" s="22"/>
      <c r="C67" s="111" t="s">
        <v>193</v>
      </c>
      <c r="D67" s="111"/>
      <c r="E67" s="111"/>
      <c r="F67" s="111"/>
      <c r="G67" s="111"/>
      <c r="H67" s="110"/>
      <c r="I67" s="110"/>
    </row>
    <row r="68" spans="1:9" ht="87" customHeight="1">
      <c r="A68" s="62" t="s">
        <v>198</v>
      </c>
      <c r="B68" s="22"/>
      <c r="C68" s="22"/>
      <c r="D68" s="22">
        <v>5</v>
      </c>
      <c r="E68" s="26"/>
      <c r="F68" s="26"/>
      <c r="G68" s="26">
        <v>1</v>
      </c>
      <c r="H68" s="110"/>
      <c r="I68" s="110"/>
    </row>
    <row r="69" spans="1:9" ht="87" customHeight="1">
      <c r="A69" s="71" t="s">
        <v>182</v>
      </c>
      <c r="B69" s="63"/>
      <c r="C69" s="63">
        <f>C65+C61</f>
        <v>10</v>
      </c>
      <c r="D69" s="63"/>
      <c r="E69" s="55"/>
      <c r="F69" s="55">
        <f>F65+F61</f>
        <v>1</v>
      </c>
      <c r="G69" s="55"/>
      <c r="H69" s="72"/>
      <c r="I69" s="72"/>
    </row>
    <row r="70" spans="1:9" ht="24.75" customHeight="1">
      <c r="A70" s="73"/>
      <c r="B70" s="74"/>
      <c r="C70" s="74"/>
      <c r="D70" s="74"/>
      <c r="E70" s="75"/>
      <c r="F70" s="75"/>
      <c r="G70" s="75"/>
      <c r="H70" s="76"/>
      <c r="I70" s="76"/>
    </row>
    <row r="71" spans="1:9" ht="87" customHeight="1">
      <c r="A71" s="68" t="s">
        <v>199</v>
      </c>
      <c r="B71" s="69">
        <v>3</v>
      </c>
      <c r="C71" s="22"/>
      <c r="D71" s="22"/>
      <c r="E71" s="24">
        <v>1</v>
      </c>
      <c r="F71" s="26"/>
      <c r="G71" s="26"/>
      <c r="H71" s="109" t="s">
        <v>235</v>
      </c>
      <c r="I71" s="110" t="s">
        <v>236</v>
      </c>
    </row>
    <row r="72" spans="1:9" ht="87" customHeight="1">
      <c r="A72" s="70" t="s">
        <v>200</v>
      </c>
      <c r="B72" s="22"/>
      <c r="C72" s="63">
        <v>3</v>
      </c>
      <c r="D72" s="22"/>
      <c r="E72" s="26"/>
      <c r="F72" s="55">
        <v>1</v>
      </c>
      <c r="G72" s="26"/>
      <c r="H72" s="109"/>
      <c r="I72" s="110"/>
    </row>
    <row r="73" spans="1:9" ht="87" customHeight="1">
      <c r="A73" s="62" t="s">
        <v>201</v>
      </c>
      <c r="B73" s="22"/>
      <c r="C73" s="22"/>
      <c r="D73" s="22">
        <v>0</v>
      </c>
      <c r="E73" s="26"/>
      <c r="F73" s="26"/>
      <c r="G73" s="26">
        <v>0</v>
      </c>
      <c r="H73" s="109"/>
      <c r="I73" s="110"/>
    </row>
    <row r="74" spans="1:9" ht="87" customHeight="1">
      <c r="A74" s="62" t="s">
        <v>202</v>
      </c>
      <c r="B74" s="22"/>
      <c r="C74" s="111" t="s">
        <v>193</v>
      </c>
      <c r="D74" s="111"/>
      <c r="E74" s="111"/>
      <c r="F74" s="111"/>
      <c r="G74" s="111"/>
      <c r="H74" s="109"/>
      <c r="I74" s="110"/>
    </row>
    <row r="75" spans="1:9" ht="87" customHeight="1">
      <c r="A75" s="62" t="s">
        <v>203</v>
      </c>
      <c r="B75" s="22"/>
      <c r="C75" s="22"/>
      <c r="D75" s="22">
        <v>3</v>
      </c>
      <c r="E75" s="26"/>
      <c r="F75" s="26"/>
      <c r="G75" s="77">
        <v>1</v>
      </c>
      <c r="H75" s="109"/>
      <c r="I75" s="110"/>
    </row>
    <row r="76" spans="1:9" ht="87" customHeight="1">
      <c r="A76" s="78" t="s">
        <v>204</v>
      </c>
      <c r="B76" s="63"/>
      <c r="C76" s="63">
        <f>C72+C69+C58+C32</f>
        <v>50</v>
      </c>
      <c r="D76" s="63"/>
      <c r="E76" s="55"/>
      <c r="F76" s="55">
        <v>1</v>
      </c>
      <c r="G76" s="79"/>
      <c r="H76" s="64"/>
      <c r="I76" s="65"/>
    </row>
    <row r="77" spans="1:9" ht="48.75" customHeight="1">
      <c r="A77" s="98"/>
      <c r="B77" s="30"/>
      <c r="C77" s="30"/>
      <c r="D77" s="30"/>
      <c r="E77" s="32"/>
      <c r="F77" s="32"/>
      <c r="G77" s="32"/>
      <c r="H77" s="99"/>
      <c r="I77" s="67"/>
    </row>
    <row r="78" spans="1:9" ht="21">
      <c r="A78" s="112" t="s">
        <v>205</v>
      </c>
      <c r="B78" s="112"/>
      <c r="C78" s="112"/>
      <c r="D78" s="112"/>
      <c r="E78" s="112"/>
      <c r="F78" s="112"/>
      <c r="G78" s="112"/>
      <c r="H78" s="112"/>
      <c r="I78" s="112"/>
    </row>
    <row r="79" spans="1:9" ht="27" customHeight="1">
      <c r="A79" s="112"/>
      <c r="B79" s="112"/>
      <c r="C79" s="112"/>
      <c r="D79" s="112"/>
      <c r="E79" s="112"/>
      <c r="F79" s="112"/>
      <c r="G79" s="112"/>
      <c r="H79" s="112"/>
      <c r="I79" s="112"/>
    </row>
    <row r="80" spans="1:9" ht="27.75">
      <c r="A80" s="80" t="s">
        <v>206</v>
      </c>
      <c r="B80" s="81"/>
      <c r="C80" s="81"/>
      <c r="D80" s="81"/>
      <c r="E80" s="81"/>
      <c r="F80" s="81"/>
      <c r="G80" s="81"/>
      <c r="H80" s="81"/>
      <c r="I80" s="81"/>
    </row>
    <row r="81" spans="1:9" ht="21">
      <c r="A81" s="80" t="s">
        <v>237</v>
      </c>
      <c r="B81" s="82"/>
      <c r="C81" s="83"/>
      <c r="D81" s="84"/>
      <c r="E81" s="85"/>
      <c r="F81" s="85"/>
      <c r="G81" s="85"/>
      <c r="H81" s="86"/>
      <c r="I81" s="86"/>
    </row>
    <row r="82" spans="1:9" ht="21">
      <c r="A82" s="87" t="s">
        <v>207</v>
      </c>
      <c r="B82" s="88"/>
      <c r="C82" s="74"/>
      <c r="D82" s="89"/>
      <c r="E82" s="90"/>
      <c r="F82" s="90"/>
      <c r="G82" s="90"/>
      <c r="H82" s="91"/>
      <c r="I82" s="91"/>
    </row>
    <row r="83" ht="21">
      <c r="A83" s="27" t="s">
        <v>238</v>
      </c>
    </row>
    <row r="84" ht="21">
      <c r="A84" s="27" t="s">
        <v>268</v>
      </c>
    </row>
    <row r="85" ht="21">
      <c r="A85" s="27" t="s">
        <v>208</v>
      </c>
    </row>
    <row r="86" ht="21">
      <c r="A86" s="27" t="s">
        <v>239</v>
      </c>
    </row>
    <row r="87" ht="21">
      <c r="A87" s="27" t="s">
        <v>240</v>
      </c>
    </row>
    <row r="88" ht="21">
      <c r="A88" s="27" t="s">
        <v>241</v>
      </c>
    </row>
    <row r="89" spans="1:9" s="92" customFormat="1" ht="21">
      <c r="A89" s="27" t="s">
        <v>255</v>
      </c>
      <c r="C89" s="93"/>
      <c r="D89" s="94"/>
      <c r="E89" s="95"/>
      <c r="F89" s="95"/>
      <c r="G89" s="95"/>
      <c r="H89" s="33"/>
      <c r="I89" s="33"/>
    </row>
  </sheetData>
  <sheetProtection/>
  <mergeCells count="30">
    <mergeCell ref="H4:H8"/>
    <mergeCell ref="I4:I8"/>
    <mergeCell ref="H11:H13"/>
    <mergeCell ref="I11:I13"/>
    <mergeCell ref="H15:H17"/>
    <mergeCell ref="I15:I17"/>
    <mergeCell ref="H35:H40"/>
    <mergeCell ref="I35:I40"/>
    <mergeCell ref="H43:H47"/>
    <mergeCell ref="I43:I47"/>
    <mergeCell ref="H20:H22"/>
    <mergeCell ref="I20:I22"/>
    <mergeCell ref="H25:H26"/>
    <mergeCell ref="I25:I26"/>
    <mergeCell ref="H29:H32"/>
    <mergeCell ref="I29:I32"/>
    <mergeCell ref="H71:H75"/>
    <mergeCell ref="I71:I75"/>
    <mergeCell ref="C74:G74"/>
    <mergeCell ref="A78:I79"/>
    <mergeCell ref="H48:H53"/>
    <mergeCell ref="I48:I53"/>
    <mergeCell ref="H54:H57"/>
    <mergeCell ref="I54:I57"/>
    <mergeCell ref="H61:H64"/>
    <mergeCell ref="I61:I64"/>
    <mergeCell ref="C63:G63"/>
    <mergeCell ref="H65:H68"/>
    <mergeCell ref="I65:I68"/>
    <mergeCell ref="C67:G67"/>
  </mergeCells>
  <printOptions horizontalCentered="1"/>
  <pageMargins left="0" right="0.6692913385826772" top="0.7480314960629921" bottom="0.5511811023622047" header="0.31496062992125984" footer="0.31496062992125984"/>
  <pageSetup fitToHeight="0" horizontalDpi="600" verticalDpi="600" orientation="landscape" paperSize="5" scale="41" r:id="rId1"/>
  <headerFooter>
    <oddHeader>&amp;C&amp;"-,Negrita"&amp;20CARACTERÍSTICAS DEL BIEN O BIENES REQUERIDOS PARA LA PRESTACIÓN DE LOS SERVICIOS</oddHeader>
    <oddFooter>&amp;L&amp;22&amp;A&amp;C&amp;16&amp;P DE &amp;N</oddFooter>
  </headerFooter>
  <rowBreaks count="4" manualBreakCount="4">
    <brk id="12" max="8" man="1"/>
    <brk id="29" max="8" man="1"/>
    <brk id="53" max="8" man="1"/>
    <brk id="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C</dc:creator>
  <cp:keywords/>
  <dc:description/>
  <cp:lastModifiedBy>Contraloria</cp:lastModifiedBy>
  <cp:lastPrinted>2015-10-19T22:59:54Z</cp:lastPrinted>
  <dcterms:created xsi:type="dcterms:W3CDTF">2015-10-10T00:06:08Z</dcterms:created>
  <dcterms:modified xsi:type="dcterms:W3CDTF">2018-06-25T14:34:48Z</dcterms:modified>
  <cp:category/>
  <cp:version/>
  <cp:contentType/>
  <cp:contentStatus/>
</cp:coreProperties>
</file>