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<sst xmlns="http://schemas.openxmlformats.org/spreadsheetml/2006/main" count="74" uniqueCount="74">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</sst>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44" fontId="39" fillId="0" borderId="10" xfId="53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53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3" fontId="39" fillId="0" borderId="10" xfId="53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3" fontId="39" fillId="0" borderId="18" xfId="0" applyNumberFormat="1" applyFont="1" applyBorder="1" applyAlignment="1">
      <alignment horizontal="right" vertical="center"/>
    </xf>
    <xf numFmtId="43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3" fontId="39" fillId="0" borderId="10" xfId="47" applyFont="1" applyBorder="1" applyAlignment="1">
      <alignment horizontal="right" vertical="center"/>
    </xf>
    <xf numFmtId="44" fontId="40" fillId="0" borderId="10" xfId="53" applyFont="1" applyBorder="1" applyAlignment="1">
      <alignment horizontal="right" vertical="center"/>
    </xf>
    <xf numFmtId="43" fontId="40" fillId="0" borderId="10" xfId="47" applyFont="1" applyBorder="1" applyAlignment="1">
      <alignment horizontal="right" vertical="center"/>
    </xf>
    <xf numFmtId="43" fontId="40" fillId="0" borderId="10" xfId="47" applyFont="1" applyBorder="1" applyAlignment="1">
      <alignment vertical="center"/>
    </xf>
    <xf numFmtId="43" fontId="40" fillId="0" borderId="10" xfId="53" applyNumberFormat="1" applyFont="1" applyBorder="1" applyAlignment="1">
      <alignment horizontal="right" vertical="center"/>
    </xf>
    <xf numFmtId="44" fontId="40" fillId="0" borderId="10" xfId="53" applyFont="1" applyBorder="1" applyAlignment="1">
      <alignment vertical="center"/>
    </xf>
    <xf numFmtId="164" fontId="39" fillId="0" borderId="10" xfId="53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 wrapText="1"/>
    </xf>
    <xf numFmtId="44" fontId="2" fillId="0" borderId="10" xfId="53" applyFont="1" applyBorder="1" applyAlignment="1">
      <alignment horizontal="right" vertical="center"/>
    </xf>
    <xf numFmtId="44" fontId="2" fillId="0" borderId="10" xfId="53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/>
    </xf>
    <xf numFmtId="44" fontId="39" fillId="0" borderId="10" xfId="53" applyFont="1" applyFill="1" applyBorder="1" applyAlignment="1" applyProtection="1">
      <alignment horizontal="right" vertical="center"/>
      <protection locked="0"/>
    </xf>
    <xf numFmtId="43" fontId="39" fillId="0" borderId="10" xfId="47" applyFont="1" applyFill="1" applyBorder="1" applyAlignment="1">
      <alignment horizontal="right" vertical="center"/>
    </xf>
    <xf numFmtId="0" fontId="0" fillId="0" borderId="0" xfId="0" applyAlignment="1">
      <alignment/>
    </xf>
    <xf numFmtId="43" fontId="40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3" fontId="40" fillId="0" borderId="26" xfId="53" applyNumberFormat="1" applyFont="1" applyBorder="1" applyAlignment="1">
      <alignment horizontal="right" vertical="center"/>
    </xf>
    <xf numFmtId="44" fontId="40" fillId="0" borderId="12" xfId="53" applyFont="1" applyBorder="1" applyAlignment="1">
      <alignment horizontal="right" vertical="center"/>
    </xf>
    <xf numFmtId="44" fontId="40" fillId="0" borderId="27" xfId="53" applyFont="1" applyBorder="1" applyAlignment="1">
      <alignment horizontal="right" vertical="center"/>
    </xf>
    <xf numFmtId="44" fontId="40" fillId="0" borderId="26" xfId="53" applyFont="1" applyBorder="1" applyAlignment="1">
      <alignment vertical="center"/>
    </xf>
    <xf numFmtId="44" fontId="40" fillId="0" borderId="26" xfId="53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106" zoomScaleNormal="106" zoomScalePageLayoutView="0" workbookViewId="0" topLeftCell="A1">
      <pane ySplit="7" topLeftCell="A35" activePane="bottomLeft" state="frozen"/>
      <selection pane="topLeft" activeCell="A1" sqref="A1"/>
      <selection pane="bottomLeft" activeCell="E38" sqref="E38"/>
    </sheetView>
  </sheetViews>
  <sheetFormatPr defaultColWidth="11.421875" defaultRowHeight="15"/>
  <cols>
    <col min="3" max="3" width="72.28125" style="0" bestFit="1" customWidth="1"/>
    <col min="4" max="4" width="18.57421875" style="0" bestFit="1" customWidth="1"/>
    <col min="5" max="5" width="17.28125" style="0" customWidth="1"/>
    <col min="6" max="9" width="18.57421875" style="0" bestFit="1" customWidth="1"/>
  </cols>
  <sheetData>
    <row r="1" spans="1:9" ht="15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 ht="15">
      <c r="A2" s="51" t="s">
        <v>1</v>
      </c>
      <c r="B2" s="52"/>
      <c r="C2" s="52"/>
      <c r="D2" s="52"/>
      <c r="E2" s="52"/>
      <c r="F2" s="52"/>
      <c r="G2" s="52"/>
      <c r="H2" s="52"/>
      <c r="I2" s="53"/>
    </row>
    <row r="3" spans="1:9" ht="15">
      <c r="A3" s="51" t="s">
        <v>73</v>
      </c>
      <c r="B3" s="52"/>
      <c r="C3" s="52"/>
      <c r="D3" s="52"/>
      <c r="E3" s="52"/>
      <c r="F3" s="52"/>
      <c r="G3" s="52"/>
      <c r="H3" s="52"/>
      <c r="I3" s="53"/>
    </row>
    <row r="4" spans="1:9" ht="15.75" thickBot="1">
      <c r="A4" s="54" t="s">
        <v>2</v>
      </c>
      <c r="B4" s="55"/>
      <c r="C4" s="55"/>
      <c r="D4" s="55"/>
      <c r="E4" s="55"/>
      <c r="F4" s="55"/>
      <c r="G4" s="55"/>
      <c r="H4" s="55"/>
      <c r="I4" s="56"/>
    </row>
    <row r="5" spans="1:9" ht="15.75" thickBot="1">
      <c r="A5" s="57" t="s">
        <v>3</v>
      </c>
      <c r="B5" s="58"/>
      <c r="C5" s="59"/>
      <c r="D5" s="66" t="s">
        <v>4</v>
      </c>
      <c r="E5" s="67"/>
      <c r="F5" s="67"/>
      <c r="G5" s="67"/>
      <c r="H5" s="68"/>
      <c r="I5" s="69" t="s">
        <v>5</v>
      </c>
    </row>
    <row r="6" spans="1:9" ht="15">
      <c r="A6" s="60"/>
      <c r="B6" s="61"/>
      <c r="C6" s="62"/>
      <c r="D6" s="69" t="s">
        <v>6</v>
      </c>
      <c r="E6" s="69" t="s">
        <v>7</v>
      </c>
      <c r="F6" s="72" t="s">
        <v>8</v>
      </c>
      <c r="G6" s="72" t="s">
        <v>9</v>
      </c>
      <c r="H6" s="72" t="s">
        <v>10</v>
      </c>
      <c r="I6" s="70"/>
    </row>
    <row r="7" spans="1:9" ht="15.75" thickBot="1">
      <c r="A7" s="63"/>
      <c r="B7" s="64"/>
      <c r="C7" s="65"/>
      <c r="D7" s="71"/>
      <c r="E7" s="71"/>
      <c r="F7" s="73"/>
      <c r="G7" s="73"/>
      <c r="H7" s="73"/>
      <c r="I7" s="71"/>
    </row>
    <row r="8" spans="1:9" ht="15">
      <c r="A8" s="76" t="s">
        <v>11</v>
      </c>
      <c r="B8" s="77"/>
      <c r="C8" s="78"/>
      <c r="D8" s="1"/>
      <c r="E8" s="1"/>
      <c r="F8" s="2"/>
      <c r="G8" s="1"/>
      <c r="H8" s="1"/>
      <c r="I8" s="3"/>
    </row>
    <row r="9" spans="1:9" ht="15">
      <c r="A9" s="4"/>
      <c r="B9" s="5"/>
      <c r="C9" s="5"/>
      <c r="D9" s="6"/>
      <c r="E9" s="1"/>
      <c r="F9" s="2"/>
      <c r="G9" s="1"/>
      <c r="H9" s="1"/>
      <c r="I9" s="3"/>
    </row>
    <row r="10" spans="1:9" ht="15">
      <c r="A10" s="7"/>
      <c r="B10" s="74" t="s">
        <v>12</v>
      </c>
      <c r="C10" s="75"/>
      <c r="D10" s="2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ht="15">
      <c r="A11" s="7"/>
      <c r="B11" s="74" t="s">
        <v>13</v>
      </c>
      <c r="C11" s="75"/>
      <c r="D11" s="2">
        <v>0</v>
      </c>
      <c r="E11" s="2">
        <v>0</v>
      </c>
      <c r="F11" s="2">
        <f aca="true" t="shared" si="0" ref="F11:F40">SUM(D11,E11)</f>
        <v>0</v>
      </c>
      <c r="G11" s="2">
        <v>0</v>
      </c>
      <c r="H11" s="2">
        <v>0</v>
      </c>
      <c r="I11" s="11">
        <f aca="true" t="shared" si="1" ref="I11:I40">H11-D11</f>
        <v>0</v>
      </c>
    </row>
    <row r="12" spans="1:9" ht="15">
      <c r="A12" s="7"/>
      <c r="B12" s="74" t="s">
        <v>14</v>
      </c>
      <c r="C12" s="75"/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ht="15">
      <c r="A13" s="7"/>
      <c r="B13" s="74" t="s">
        <v>15</v>
      </c>
      <c r="C13" s="75"/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6" customFormat="1" ht="15">
      <c r="A14" s="7"/>
      <c r="B14" s="74" t="s">
        <v>16</v>
      </c>
      <c r="C14" s="75"/>
      <c r="D14" s="2">
        <v>8000000</v>
      </c>
      <c r="E14" s="2">
        <v>11033074.87</v>
      </c>
      <c r="F14" s="2">
        <f t="shared" si="0"/>
        <v>19033074.869999997</v>
      </c>
      <c r="G14" s="2">
        <v>13033366.88</v>
      </c>
      <c r="H14" s="2">
        <v>13033366.88</v>
      </c>
      <c r="I14" s="11">
        <f t="shared" si="1"/>
        <v>5033366.880000001</v>
      </c>
    </row>
    <row r="15" spans="1:9" ht="15">
      <c r="A15" s="7"/>
      <c r="B15" s="74" t="s">
        <v>17</v>
      </c>
      <c r="C15" s="75"/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47" customFormat="1" ht="15">
      <c r="A16" s="7"/>
      <c r="B16" s="74" t="s">
        <v>18</v>
      </c>
      <c r="C16" s="75"/>
      <c r="D16" s="2">
        <v>245874380.18</v>
      </c>
      <c r="E16" s="2">
        <v>1041544.1299999999</v>
      </c>
      <c r="F16" s="2">
        <f t="shared" si="0"/>
        <v>246915924.31</v>
      </c>
      <c r="G16" s="2">
        <v>147654980.13</v>
      </c>
      <c r="H16" s="2">
        <v>147619345.33</v>
      </c>
      <c r="I16" s="11">
        <f t="shared" si="1"/>
        <v>-98255034.85</v>
      </c>
    </row>
    <row r="17" spans="1:9" ht="15">
      <c r="A17" s="7"/>
      <c r="B17" s="74" t="s">
        <v>19</v>
      </c>
      <c r="C17" s="75"/>
      <c r="D17" s="2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ht="15">
      <c r="A18" s="7"/>
      <c r="B18" s="12"/>
      <c r="C18" s="13" t="s">
        <v>20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ht="15">
      <c r="A19" s="7"/>
      <c r="B19" s="12"/>
      <c r="C19" s="13" t="s">
        <v>21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ht="15">
      <c r="A20" s="7"/>
      <c r="B20" s="12"/>
      <c r="C20" s="13" t="s">
        <v>22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ht="15">
      <c r="A21" s="7"/>
      <c r="B21" s="12"/>
      <c r="C21" s="13" t="s">
        <v>23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ht="15">
      <c r="A22" s="7"/>
      <c r="B22" s="12"/>
      <c r="C22" s="13" t="s">
        <v>24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ht="15">
      <c r="A23" s="7"/>
      <c r="B23" s="12"/>
      <c r="C23" s="13" t="s">
        <v>25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ht="15">
      <c r="A24" s="7"/>
      <c r="B24" s="12"/>
      <c r="C24" s="13" t="s">
        <v>26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ht="15">
      <c r="A25" s="7"/>
      <c r="B25" s="12"/>
      <c r="C25" s="13" t="s">
        <v>27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ht="15">
      <c r="A26" s="7"/>
      <c r="B26" s="12"/>
      <c r="C26" s="13" t="s">
        <v>28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ht="15">
      <c r="A27" s="7"/>
      <c r="B27" s="12"/>
      <c r="C27" s="13" t="s">
        <v>29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ht="15">
      <c r="A28" s="7"/>
      <c r="B28" s="12"/>
      <c r="C28" s="13" t="s">
        <v>30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ht="15">
      <c r="A29" s="7"/>
      <c r="B29" s="74" t="s">
        <v>31</v>
      </c>
      <c r="C29" s="75"/>
      <c r="D29" s="2">
        <f>SUM(D30:D34)</f>
        <v>0</v>
      </c>
      <c r="E29" s="2">
        <f>SUM(E30:E34)</f>
        <v>0</v>
      </c>
      <c r="F29" s="2">
        <f t="shared" si="0"/>
        <v>0</v>
      </c>
      <c r="G29" s="14">
        <f>SUM(G30:G34)</f>
        <v>0</v>
      </c>
      <c r="H29" s="14">
        <f>SUM(H30:H34)</f>
        <v>0</v>
      </c>
      <c r="I29" s="11">
        <f t="shared" si="1"/>
        <v>0</v>
      </c>
    </row>
    <row r="30" spans="1:9" ht="15">
      <c r="A30" s="7"/>
      <c r="B30" s="12"/>
      <c r="C30" s="13" t="s">
        <v>32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ht="15">
      <c r="A31" s="7"/>
      <c r="B31" s="12"/>
      <c r="C31" s="13" t="s">
        <v>33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ht="15">
      <c r="A32" s="7"/>
      <c r="B32" s="12"/>
      <c r="C32" s="13" t="s">
        <v>34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ht="15">
      <c r="A33" s="7"/>
      <c r="B33" s="12"/>
      <c r="C33" s="13" t="s">
        <v>35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ht="15">
      <c r="A34" s="7"/>
      <c r="B34" s="12"/>
      <c r="C34" s="13" t="s">
        <v>36</v>
      </c>
      <c r="D34" s="2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ht="15">
      <c r="A35" s="7"/>
      <c r="B35" s="80" t="s">
        <v>37</v>
      </c>
      <c r="C35" s="75"/>
      <c r="D35" s="2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ht="15">
      <c r="A36" s="7"/>
      <c r="B36" s="80" t="s">
        <v>38</v>
      </c>
      <c r="C36" s="75"/>
      <c r="D36" s="14">
        <v>0</v>
      </c>
      <c r="E36" s="14">
        <f>SUM(E37)</f>
        <v>0</v>
      </c>
      <c r="F36" s="2">
        <f t="shared" si="0"/>
        <v>0</v>
      </c>
      <c r="G36" s="14">
        <f>SUM(G37)</f>
        <v>0</v>
      </c>
      <c r="H36" s="14">
        <f>SUM(H37)</f>
        <v>0</v>
      </c>
      <c r="I36" s="11">
        <f t="shared" si="1"/>
        <v>0</v>
      </c>
    </row>
    <row r="37" spans="1:9" ht="15">
      <c r="A37" s="7"/>
      <c r="B37" s="12"/>
      <c r="C37" s="13" t="s">
        <v>39</v>
      </c>
      <c r="D37" s="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ht="15">
      <c r="A38" s="7"/>
      <c r="B38" s="74" t="s">
        <v>40</v>
      </c>
      <c r="C38" s="75"/>
      <c r="D38" s="31">
        <f>SUM(D39:D40)</f>
        <v>980109776.25</v>
      </c>
      <c r="E38" s="31">
        <f>SUM(E39:E40)</f>
        <v>3242.2</v>
      </c>
      <c r="F38" s="43">
        <f t="shared" si="0"/>
        <v>980113018.45</v>
      </c>
      <c r="G38" s="31">
        <f>SUM(G39:G40)</f>
        <v>519329158.41</v>
      </c>
      <c r="H38" s="31">
        <f>SUM(H39:H40)</f>
        <v>519329158.41</v>
      </c>
      <c r="I38" s="11">
        <f t="shared" si="1"/>
        <v>-460780617.84</v>
      </c>
    </row>
    <row r="39" spans="1:9" s="45" customFormat="1" ht="15">
      <c r="A39" s="7"/>
      <c r="B39" s="80"/>
      <c r="C39" s="75" t="s">
        <v>41</v>
      </c>
      <c r="D39" s="14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45" customFormat="1" ht="15">
      <c r="A40" s="7"/>
      <c r="B40" s="80"/>
      <c r="C40" s="75" t="s">
        <v>42</v>
      </c>
      <c r="D40" s="14">
        <v>980109776.25</v>
      </c>
      <c r="E40" s="14">
        <v>3242.2</v>
      </c>
      <c r="F40" s="2">
        <f t="shared" si="0"/>
        <v>980113018.45</v>
      </c>
      <c r="G40" s="14">
        <v>519329158.41</v>
      </c>
      <c r="H40" s="14">
        <v>519329158.41</v>
      </c>
      <c r="I40" s="11">
        <f t="shared" si="1"/>
        <v>-460780617.84</v>
      </c>
    </row>
    <row r="41" spans="1:9" ht="15">
      <c r="A41" s="7"/>
      <c r="B41" s="16"/>
      <c r="C41" s="13"/>
      <c r="D41" s="40"/>
      <c r="E41" s="40"/>
      <c r="F41" s="40"/>
      <c r="G41" s="40"/>
      <c r="H41" s="40"/>
      <c r="I41" s="8"/>
    </row>
    <row r="42" spans="1:9" ht="15">
      <c r="A42" s="76" t="s">
        <v>43</v>
      </c>
      <c r="B42" s="77"/>
      <c r="C42" s="79"/>
      <c r="D42" s="85">
        <f>SUM(D10,D11,D12,D13,D14,D15,D16,D17,D29,D35,D36,D38)</f>
        <v>1233984156.43</v>
      </c>
      <c r="E42" s="83">
        <f>SUM(E10,E11,E12,E13,E14,E15,E16,E17,E29,E35,E36,E38)</f>
        <v>12077861.2</v>
      </c>
      <c r="F42" s="81">
        <f>SUM(F10,F11,F12,F13,F14,F15,F16,F17,F29,F35,F36,F38)</f>
        <v>1246062017.63</v>
      </c>
      <c r="G42" s="82">
        <f>SUM(G10,G11,G12,G13,G14,G15,G16,G17,G29,G35,G36,G38)</f>
        <v>680017505.4200001</v>
      </c>
      <c r="H42" s="83">
        <f>SUM(H10,H11,H12,H13,H14,H15,H16,H17,H29,H35,H36,H38)</f>
        <v>679981870.62</v>
      </c>
      <c r="I42" s="84">
        <f>SUM(I10,I11,I12,I13,I14,I15,I16,I17,I29,I35,I36,I38)</f>
        <v>-554002285.81</v>
      </c>
    </row>
    <row r="43" spans="1:9" ht="15">
      <c r="A43" s="76"/>
      <c r="B43" s="77"/>
      <c r="C43" s="79"/>
      <c r="D43" s="85"/>
      <c r="E43" s="83"/>
      <c r="F43" s="81"/>
      <c r="G43" s="82"/>
      <c r="H43" s="83"/>
      <c r="I43" s="84"/>
    </row>
    <row r="44" spans="1:9" ht="15">
      <c r="A44" s="76" t="s">
        <v>44</v>
      </c>
      <c r="B44" s="77"/>
      <c r="C44" s="79"/>
      <c r="D44" s="17"/>
      <c r="E44" s="17"/>
      <c r="F44" s="18"/>
      <c r="G44" s="17"/>
      <c r="H44" s="17"/>
      <c r="I44" s="17"/>
    </row>
    <row r="45" spans="1:9" ht="15">
      <c r="A45" s="7"/>
      <c r="B45" s="12"/>
      <c r="C45" s="13"/>
      <c r="D45" s="1"/>
      <c r="E45" s="1"/>
      <c r="F45" s="2"/>
      <c r="G45" s="1"/>
      <c r="H45" s="1"/>
      <c r="I45" s="3"/>
    </row>
    <row r="46" spans="1:9" ht="15">
      <c r="A46" s="76" t="s">
        <v>45</v>
      </c>
      <c r="B46" s="77"/>
      <c r="C46" s="79"/>
      <c r="D46" s="1"/>
      <c r="E46" s="1"/>
      <c r="F46" s="2"/>
      <c r="G46" s="1"/>
      <c r="H46" s="1"/>
      <c r="I46" s="3"/>
    </row>
    <row r="47" spans="1:9" ht="15">
      <c r="A47" s="7"/>
      <c r="B47" s="74" t="s">
        <v>46</v>
      </c>
      <c r="C47" s="75"/>
      <c r="D47" s="27">
        <f aca="true" t="shared" si="2" ref="D47:I47">SUM(D48:D55)</f>
        <v>0</v>
      </c>
      <c r="E47" s="27">
        <f t="shared" si="2"/>
        <v>0</v>
      </c>
      <c r="F47" s="27">
        <f t="shared" si="2"/>
        <v>0</v>
      </c>
      <c r="G47" s="27">
        <f t="shared" si="2"/>
        <v>0</v>
      </c>
      <c r="H47" s="27">
        <f t="shared" si="2"/>
        <v>0</v>
      </c>
      <c r="I47" s="27">
        <f t="shared" si="2"/>
        <v>0</v>
      </c>
    </row>
    <row r="48" spans="1:9" ht="15">
      <c r="A48" s="7"/>
      <c r="B48" s="12"/>
      <c r="C48" s="13" t="s">
        <v>47</v>
      </c>
      <c r="D48" s="9"/>
      <c r="E48" s="9"/>
      <c r="F48" s="2">
        <f aca="true" t="shared" si="3" ref="F48:F65">SUM(D48,E48)</f>
        <v>0</v>
      </c>
      <c r="G48" s="9"/>
      <c r="H48" s="9"/>
      <c r="I48" s="11">
        <f aca="true" t="shared" si="4" ref="I48:I64">H48-D48</f>
        <v>0</v>
      </c>
    </row>
    <row r="49" spans="1:9" ht="15">
      <c r="A49" s="7"/>
      <c r="B49" s="12"/>
      <c r="C49" s="13" t="s">
        <v>48</v>
      </c>
      <c r="D49" s="9"/>
      <c r="E49" s="9"/>
      <c r="F49" s="2">
        <f t="shared" si="3"/>
        <v>0</v>
      </c>
      <c r="G49" s="9"/>
      <c r="H49" s="9"/>
      <c r="I49" s="11">
        <f t="shared" si="4"/>
        <v>0</v>
      </c>
    </row>
    <row r="50" spans="1:9" ht="15">
      <c r="A50" s="7"/>
      <c r="B50" s="12"/>
      <c r="C50" s="13" t="s">
        <v>49</v>
      </c>
      <c r="D50" s="9"/>
      <c r="E50" s="9"/>
      <c r="F50" s="2">
        <f t="shared" si="3"/>
        <v>0</v>
      </c>
      <c r="G50" s="9"/>
      <c r="H50" s="9"/>
      <c r="I50" s="11">
        <f t="shared" si="4"/>
        <v>0</v>
      </c>
    </row>
    <row r="51" spans="1:9" ht="25.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4"/>
        <v>0</v>
      </c>
    </row>
    <row r="52" spans="1:9" ht="15.75" thickBot="1">
      <c r="A52" s="20"/>
      <c r="B52" s="21"/>
      <c r="C52" s="22" t="s">
        <v>51</v>
      </c>
      <c r="D52" s="23"/>
      <c r="E52" s="23"/>
      <c r="F52" s="24">
        <f t="shared" si="3"/>
        <v>0</v>
      </c>
      <c r="G52" s="23"/>
      <c r="H52" s="23"/>
      <c r="I52" s="25">
        <f t="shared" si="4"/>
        <v>0</v>
      </c>
    </row>
    <row r="53" spans="1:9" ht="15">
      <c r="A53" s="7"/>
      <c r="B53" s="12"/>
      <c r="C53" s="13" t="s">
        <v>52</v>
      </c>
      <c r="D53" s="9"/>
      <c r="E53" s="9"/>
      <c r="F53" s="2">
        <f t="shared" si="3"/>
        <v>0</v>
      </c>
      <c r="G53" s="9"/>
      <c r="H53" s="9"/>
      <c r="I53" s="11">
        <f t="shared" si="4"/>
        <v>0</v>
      </c>
    </row>
    <row r="54" spans="1:9" ht="25.5">
      <c r="A54" s="7"/>
      <c r="B54" s="12"/>
      <c r="C54" s="19" t="s">
        <v>53</v>
      </c>
      <c r="D54" s="9"/>
      <c r="E54" s="9"/>
      <c r="F54" s="2">
        <f t="shared" si="3"/>
        <v>0</v>
      </c>
      <c r="G54" s="9"/>
      <c r="H54" s="9"/>
      <c r="I54" s="11">
        <f t="shared" si="4"/>
        <v>0</v>
      </c>
    </row>
    <row r="55" spans="1:9" ht="1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4"/>
        <v>0</v>
      </c>
    </row>
    <row r="56" spans="1:9" ht="15">
      <c r="A56" s="7"/>
      <c r="B56" s="74" t="s">
        <v>55</v>
      </c>
      <c r="C56" s="75"/>
      <c r="D56" s="27">
        <f>SUM(D57:D60)</f>
        <v>0</v>
      </c>
      <c r="E56" s="27">
        <f>SUM(E57:E60)</f>
        <v>0</v>
      </c>
      <c r="F56" s="27">
        <f>SUM(F57:F60)</f>
        <v>0</v>
      </c>
      <c r="G56" s="27">
        <f>SUM(G57:G60)</f>
        <v>0</v>
      </c>
      <c r="H56" s="27">
        <f>SUM(H57:H60)</f>
        <v>0</v>
      </c>
      <c r="I56" s="27">
        <f>SUM(I57:I60)</f>
        <v>0</v>
      </c>
    </row>
    <row r="57" spans="1:9" ht="15">
      <c r="A57" s="7"/>
      <c r="B57" s="12"/>
      <c r="C57" s="13" t="s">
        <v>56</v>
      </c>
      <c r="D57" s="27"/>
      <c r="E57" s="27"/>
      <c r="F57" s="27">
        <f t="shared" si="3"/>
        <v>0</v>
      </c>
      <c r="G57" s="27"/>
      <c r="H57" s="27"/>
      <c r="I57" s="27">
        <f t="shared" si="4"/>
        <v>0</v>
      </c>
    </row>
    <row r="58" spans="1:9" ht="15">
      <c r="A58" s="7"/>
      <c r="B58" s="12"/>
      <c r="C58" s="13" t="s">
        <v>57</v>
      </c>
      <c r="D58" s="27"/>
      <c r="E58" s="27"/>
      <c r="F58" s="27">
        <f t="shared" si="3"/>
        <v>0</v>
      </c>
      <c r="G58" s="27"/>
      <c r="H58" s="27"/>
      <c r="I58" s="27">
        <f t="shared" si="4"/>
        <v>0</v>
      </c>
    </row>
    <row r="59" spans="1:9" ht="15">
      <c r="A59" s="7"/>
      <c r="B59" s="12"/>
      <c r="C59" s="13" t="s">
        <v>58</v>
      </c>
      <c r="D59" s="27"/>
      <c r="E59" s="27"/>
      <c r="F59" s="27">
        <f t="shared" si="3"/>
        <v>0</v>
      </c>
      <c r="G59" s="27"/>
      <c r="H59" s="27"/>
      <c r="I59" s="27">
        <f t="shared" si="4"/>
        <v>0</v>
      </c>
    </row>
    <row r="60" spans="1:9" ht="1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">
      <c r="A61" s="7"/>
      <c r="B61" s="74" t="s">
        <v>60</v>
      </c>
      <c r="C61" s="75"/>
      <c r="D61" s="41">
        <f aca="true" t="shared" si="5" ref="D61:I61">SUM(D62:D63)</f>
        <v>0</v>
      </c>
      <c r="E61" s="41">
        <f t="shared" si="5"/>
        <v>0</v>
      </c>
      <c r="F61" s="41">
        <f t="shared" si="5"/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</row>
    <row r="62" spans="1:9" ht="15">
      <c r="A62" s="7"/>
      <c r="B62" s="12"/>
      <c r="C62" s="13" t="s">
        <v>61</v>
      </c>
      <c r="D62" s="41"/>
      <c r="E62" s="41"/>
      <c r="F62" s="41">
        <f t="shared" si="3"/>
        <v>0</v>
      </c>
      <c r="G62" s="41"/>
      <c r="H62" s="41"/>
      <c r="I62" s="41">
        <f t="shared" si="4"/>
        <v>0</v>
      </c>
    </row>
    <row r="63" spans="1:9" ht="15">
      <c r="A63" s="7"/>
      <c r="B63" s="12"/>
      <c r="C63" s="13" t="s">
        <v>62</v>
      </c>
      <c r="D63" s="41"/>
      <c r="E63" s="41"/>
      <c r="F63" s="41">
        <f t="shared" si="3"/>
        <v>0</v>
      </c>
      <c r="G63" s="41"/>
      <c r="H63" s="41"/>
      <c r="I63" s="41">
        <f t="shared" si="4"/>
        <v>0</v>
      </c>
    </row>
    <row r="64" spans="1:9" s="44" customFormat="1" ht="15">
      <c r="A64" s="7"/>
      <c r="B64" s="74" t="s">
        <v>63</v>
      </c>
      <c r="C64" s="75"/>
      <c r="D64" s="41">
        <v>1524897576.9</v>
      </c>
      <c r="E64" s="41">
        <v>9898407.089999998</v>
      </c>
      <c r="F64" s="41">
        <f t="shared" si="3"/>
        <v>1534795983.99</v>
      </c>
      <c r="G64" s="41">
        <v>845606677.31</v>
      </c>
      <c r="H64" s="41">
        <v>845606677.31</v>
      </c>
      <c r="I64" s="41">
        <f t="shared" si="4"/>
        <v>-679290899.5900002</v>
      </c>
    </row>
    <row r="65" spans="1:9" s="42" customFormat="1" ht="15">
      <c r="A65" s="7"/>
      <c r="B65" s="74" t="s">
        <v>64</v>
      </c>
      <c r="C65" s="75"/>
      <c r="D65" s="41">
        <v>0</v>
      </c>
      <c r="E65" s="41">
        <v>0</v>
      </c>
      <c r="F65" s="41">
        <f t="shared" si="3"/>
        <v>0</v>
      </c>
      <c r="G65" s="41">
        <v>0</v>
      </c>
      <c r="H65" s="41">
        <v>0</v>
      </c>
      <c r="I65" s="41">
        <v>0</v>
      </c>
    </row>
    <row r="66" spans="1:9" ht="15">
      <c r="A66" s="7"/>
      <c r="B66" s="74"/>
      <c r="C66" s="75"/>
      <c r="D66" s="1"/>
      <c r="E66" s="1"/>
      <c r="F66" s="41"/>
      <c r="G66" s="1"/>
      <c r="H66" s="1"/>
      <c r="I66" s="3"/>
    </row>
    <row r="67" spans="1:9" ht="15">
      <c r="A67" s="76" t="s">
        <v>65</v>
      </c>
      <c r="B67" s="77"/>
      <c r="C67" s="79"/>
      <c r="D67" s="28">
        <f>SUM(D47,D56,D61,D64,D65)</f>
        <v>1524897576.9</v>
      </c>
      <c r="E67" s="28">
        <f>SUM(E47,E56,E61,E64,E65)</f>
        <v>9898407.089999998</v>
      </c>
      <c r="F67" s="28">
        <f>SUM(F47,F56,F61,F64,F65)</f>
        <v>1534795983.99</v>
      </c>
      <c r="G67" s="28">
        <f>SUM(G47,G56,G61,G64,G65)</f>
        <v>845606677.31</v>
      </c>
      <c r="H67" s="28">
        <f>SUM(H47,H56,H61,H64,H65)</f>
        <v>845606677.31</v>
      </c>
      <c r="I67" s="28">
        <f>SUM(I47,I56,I61,I64,I65)</f>
        <v>-679290899.5900002</v>
      </c>
    </row>
    <row r="68" spans="1:9" ht="15">
      <c r="A68" s="7"/>
      <c r="B68" s="74"/>
      <c r="C68" s="75"/>
      <c r="D68" s="1"/>
      <c r="E68" s="1"/>
      <c r="F68" s="2"/>
      <c r="G68" s="1"/>
      <c r="H68" s="1"/>
      <c r="I68" s="3"/>
    </row>
    <row r="69" spans="1:9" ht="15">
      <c r="A69" s="76" t="s">
        <v>66</v>
      </c>
      <c r="B69" s="77"/>
      <c r="C69" s="79"/>
      <c r="D69" s="28">
        <f aca="true" t="shared" si="6" ref="D69:I69">D70</f>
        <v>0</v>
      </c>
      <c r="E69" s="28">
        <f t="shared" si="6"/>
        <v>0</v>
      </c>
      <c r="F69" s="31">
        <f t="shared" si="6"/>
        <v>0</v>
      </c>
      <c r="G69" s="28">
        <f t="shared" si="6"/>
        <v>0</v>
      </c>
      <c r="H69" s="28">
        <f t="shared" si="6"/>
        <v>0</v>
      </c>
      <c r="I69" s="32">
        <f t="shared" si="6"/>
        <v>0</v>
      </c>
    </row>
    <row r="70" spans="1:9" ht="15">
      <c r="A70" s="7"/>
      <c r="B70" s="74" t="s">
        <v>67</v>
      </c>
      <c r="C70" s="75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ht="15">
      <c r="A71" s="7"/>
      <c r="B71" s="74"/>
      <c r="C71" s="75"/>
      <c r="D71" s="1"/>
      <c r="E71" s="1"/>
      <c r="F71" s="1"/>
      <c r="G71" s="1"/>
      <c r="H71" s="1"/>
      <c r="I71" s="3"/>
    </row>
    <row r="72" spans="1:9" ht="15">
      <c r="A72" s="76" t="s">
        <v>68</v>
      </c>
      <c r="B72" s="77"/>
      <c r="C72" s="79"/>
      <c r="D72" s="28">
        <f>SUM(D42,D67,D69)</f>
        <v>2758881733.33</v>
      </c>
      <c r="E72" s="28">
        <f>SUM(E42,E67,E69)</f>
        <v>21976268.29</v>
      </c>
      <c r="F72" s="28">
        <f>SUM(F42,F67,F69)</f>
        <v>2780858001.62</v>
      </c>
      <c r="G72" s="29">
        <f>SUM(G42,G67,G69)</f>
        <v>1525624182.73</v>
      </c>
      <c r="H72" s="29">
        <f>SUM(H42,H67,H69)</f>
        <v>1525588547.9299998</v>
      </c>
      <c r="I72" s="30">
        <f>SUM(I42,I67,I69)</f>
        <v>-1233293185.4</v>
      </c>
    </row>
    <row r="73" spans="1:9" ht="15">
      <c r="A73" s="7"/>
      <c r="B73" s="74"/>
      <c r="C73" s="75"/>
      <c r="D73" s="1"/>
      <c r="E73" s="1"/>
      <c r="F73" s="1"/>
      <c r="G73" s="1"/>
      <c r="H73" s="1"/>
      <c r="I73" s="3"/>
    </row>
    <row r="74" spans="1:9" ht="15">
      <c r="A74" s="7"/>
      <c r="B74" s="89" t="s">
        <v>69</v>
      </c>
      <c r="C74" s="79"/>
      <c r="D74" s="1"/>
      <c r="E74" s="1"/>
      <c r="F74" s="1"/>
      <c r="G74" s="1"/>
      <c r="H74" s="1"/>
      <c r="I74" s="3"/>
    </row>
    <row r="75" spans="1:9" ht="21.75" customHeight="1">
      <c r="A75" s="7"/>
      <c r="B75" s="90" t="s">
        <v>70</v>
      </c>
      <c r="C75" s="91"/>
      <c r="D75" s="1"/>
      <c r="E75" s="1"/>
      <c r="F75" s="1"/>
      <c r="G75" s="1"/>
      <c r="H75" s="1"/>
      <c r="I75" s="1"/>
    </row>
    <row r="76" spans="1:9" ht="26.25" customHeight="1">
      <c r="A76" s="7"/>
      <c r="B76" s="90" t="s">
        <v>71</v>
      </c>
      <c r="C76" s="91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ht="15">
      <c r="A77" s="7"/>
      <c r="B77" s="34"/>
      <c r="C77" s="19"/>
      <c r="D77" s="1"/>
      <c r="E77" s="1"/>
      <c r="F77" s="1"/>
      <c r="G77" s="1"/>
      <c r="H77" s="1"/>
      <c r="I77" s="3"/>
    </row>
    <row r="78" spans="1:9" ht="15">
      <c r="A78" s="7"/>
      <c r="B78" s="89" t="s">
        <v>72</v>
      </c>
      <c r="C78" s="79"/>
      <c r="D78" s="35">
        <f aca="true" t="shared" si="7" ref="D78:I78">SUM(D75:D76)</f>
        <v>0</v>
      </c>
      <c r="E78" s="35">
        <f t="shared" si="7"/>
        <v>0</v>
      </c>
      <c r="F78" s="35">
        <f t="shared" si="7"/>
        <v>0</v>
      </c>
      <c r="G78" s="35">
        <f>SUM(G75:G76)</f>
        <v>0</v>
      </c>
      <c r="H78" s="35">
        <f>SUM(H75:H76)</f>
        <v>0</v>
      </c>
      <c r="I78" s="36">
        <f t="shared" si="7"/>
        <v>0</v>
      </c>
    </row>
    <row r="79" spans="1:9" ht="15.75" thickBot="1">
      <c r="A79" s="20"/>
      <c r="B79" s="86"/>
      <c r="C79" s="87"/>
      <c r="D79" s="37"/>
      <c r="E79" s="37"/>
      <c r="F79" s="37"/>
      <c r="G79" s="37"/>
      <c r="H79" s="37"/>
      <c r="I79" s="38"/>
    </row>
    <row r="80" spans="1:9" ht="1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">
      <c r="A81" s="88"/>
      <c r="B81" s="88"/>
      <c r="C81" s="88"/>
      <c r="D81" s="88"/>
      <c r="E81" s="88"/>
      <c r="F81" s="88"/>
      <c r="G81" s="88"/>
      <c r="H81" s="88"/>
      <c r="I81" s="88"/>
    </row>
  </sheetData>
  <sheetProtection/>
  <mergeCells count="56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40:C40"/>
    <mergeCell ref="B39:C39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dell</cp:lastModifiedBy>
  <cp:lastPrinted>2020-01-16T15:49:17Z</cp:lastPrinted>
  <dcterms:created xsi:type="dcterms:W3CDTF">2019-04-10T15:53:34Z</dcterms:created>
  <dcterms:modified xsi:type="dcterms:W3CDTF">2021-07-28T18:03:58Z</dcterms:modified>
  <cp:category/>
  <cp:version/>
  <cp:contentType/>
  <cp:contentStatus/>
</cp:coreProperties>
</file>