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6 A" sheetId="1" r:id="rId1"/>
  </sheets>
  <externalReferences>
    <externalReference r:id="rId4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<sst xmlns="http://schemas.openxmlformats.org/spreadsheetml/2006/main" count="163" uniqueCount="90">
  <si>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</si>
  <si>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</si>
  <si>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</si>
  <si>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</si>
  <si>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</si>
  <si>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</si>
  <si>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</si>
  <si>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</si>
  <si>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</si>
  <si>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</si>
  <si>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</si>
  <si>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</si>
  <si>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</si>
  <si>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</si>
  <si>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</si>
  <si>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</si>
  <si>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</si>
  <si>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</si>
  <si>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</si>
  <si>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</si>
  <si>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</si>
  <si>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</si>
  <si>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</si>
  <si>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</si>
  <si>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</si>
  <si>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</si>
  <si>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</si>
  <si>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</si>
  <si>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</si>
  <si>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</si>
  <si>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</si>
  <si>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</si>
  <si>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</si>
  <si>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</si>
  <si>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</si>
  <si>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</si>
  <si>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</si>
  <si>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</si>
  <si>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</si>
  <si>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</si>
  <si>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</si>
  <si>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</si>
  <si>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</si>
  <si>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</si>
  <si>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</si>
  <si>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</si>
  <si>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</si>
  <si>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</si>
  <si>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</si>
  <si>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</si>
  <si>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</si>
  <si>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</si>
  <si>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</si>
  <si>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</si>
  <si>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</si>
  <si>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</si>
  <si>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</si>
  <si>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</si>
  <si>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</si>
  <si>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</si>
  <si>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</si>
  <si>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</si>
  <si>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</si>
  <si>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</si>
  <si>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</si>
  <si>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</si>
  <si>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</si>
  <si>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</si>
  <si>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</si>
  <si>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</si>
  <si>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</si>
  <si>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</si>
  <si>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</si>
  <si>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</si>
  <si>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</si>
  <si>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</si>
  <si>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</si>
  <si>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</si>
  <si>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</si>
  <si>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</si>
  <si>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</si>
  <si>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</si>
  <si>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</si>
  <si>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</si>
  <si>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</si>
  <si>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</si>
  <si>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</si>
  <si>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</si>
  <si>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</si>
  <si>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marzo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</si>
</sst>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Border="1" applyAlignment="1">
      <alignment/>
    </xf>
    <xf numFmtId="43" fontId="0" fillId="0" borderId="10" xfId="47" applyFont="1" applyBorder="1" applyAlignment="1">
      <alignment/>
    </xf>
    <xf numFmtId="0" fontId="0" fillId="0" borderId="10" xfId="0" applyBorder="1" applyAlignment="1">
      <alignment vertical="center"/>
    </xf>
    <xf numFmtId="43" fontId="34" fillId="33" borderId="11" xfId="47" applyFont="1" applyFill="1" applyBorder="1" applyAlignment="1" applyProtection="1">
      <alignment vertical="center"/>
      <protection locked="0"/>
    </xf>
    <xf numFmtId="0" fontId="34" fillId="33" borderId="11" xfId="0" applyFont="1" applyFill="1" applyBorder="1" applyAlignment="1">
      <alignment horizontal="left" indent="3"/>
    </xf>
    <xf numFmtId="43" fontId="0" fillId="33" borderId="11" xfId="47" applyFont="1" applyFill="1" applyBorder="1" applyAlignment="1">
      <alignment vertical="center"/>
    </xf>
    <xf numFmtId="0" fontId="0" fillId="33" borderId="11" xfId="0" applyFill="1" applyBorder="1" applyAlignment="1">
      <alignment horizontal="left" indent="3"/>
    </xf>
    <xf numFmtId="43" fontId="0" fillId="33" borderId="11" xfId="47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horizontal="left" indent="9"/>
    </xf>
    <xf numFmtId="0" fontId="0" fillId="33" borderId="11" xfId="0" applyFill="1" applyBorder="1" applyAlignment="1">
      <alignment horizontal="left" vertical="center" indent="6"/>
    </xf>
    <xf numFmtId="43" fontId="0" fillId="0" borderId="11" xfId="49" applyFont="1" applyBorder="1" applyAlignment="1">
      <alignment vertical="center"/>
    </xf>
    <xf numFmtId="43" fontId="0" fillId="0" borderId="11" xfId="47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indent="3"/>
    </xf>
    <xf numFmtId="0" fontId="0" fillId="33" borderId="11" xfId="0" applyFill="1" applyBorder="1" applyAlignment="1">
      <alignment horizontal="left" vertical="center" indent="3"/>
    </xf>
    <xf numFmtId="0" fontId="34" fillId="33" borderId="12" xfId="0" applyFont="1" applyFill="1" applyBorder="1" applyAlignment="1">
      <alignment horizontal="left" vertical="center" indent="3"/>
    </xf>
    <xf numFmtId="43" fontId="34" fillId="34" borderId="13" xfId="47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43" fontId="34" fillId="34" borderId="13" xfId="47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4" borderId="12" xfId="0" applyFont="1" applyFill="1" applyBorder="1" applyAlignment="1" applyProtection="1">
      <alignment horizontal="center" vertical="center"/>
      <protection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view="pageBreakPreview" zoomScale="60" zoomScaleNormal="70" zoomScalePageLayoutView="0" workbookViewId="0" topLeftCell="A1">
      <selection activeCell="A6" sqref="A6:G6"/>
    </sheetView>
  </sheetViews>
  <sheetFormatPr defaultColWidth="10.7109375" defaultRowHeight="15" zeroHeight="1"/>
  <cols>
    <col min="1" max="1" width="102.8515625" style="0" customWidth="1"/>
    <col min="2" max="2" width="25.421875" style="1" bestFit="1" customWidth="1"/>
    <col min="3" max="3" width="21.140625" style="1" bestFit="1" customWidth="1"/>
    <col min="4" max="4" width="25.421875" style="1" bestFit="1" customWidth="1"/>
    <col min="5" max="5" width="23.140625" style="1" bestFit="1" customWidth="1"/>
    <col min="6" max="6" width="23.57421875" style="1" bestFit="1" customWidth="1"/>
    <col min="7" max="7" width="24.00390625" style="1" customWidth="1"/>
    <col min="8" max="16384" width="0" style="0" hidden="1" customWidth="1"/>
  </cols>
  <sheetData>
    <row r="1" spans="1:7" ht="56.25" customHeight="1">
      <c r="A1" s="21" t="s">
        <v>87</v>
      </c>
      <c r="B1" s="22"/>
      <c r="C1" s="22"/>
      <c r="D1" s="22"/>
      <c r="E1" s="22"/>
      <c r="F1" s="22"/>
      <c r="G1" s="22"/>
    </row>
    <row r="2" spans="1:7" ht="15">
      <c r="A2" s="23" t="s">
        <v>88</v>
      </c>
      <c r="B2" s="23"/>
      <c r="C2" s="23"/>
      <c r="D2" s="23"/>
      <c r="E2" s="23"/>
      <c r="F2" s="23"/>
      <c r="G2" s="23"/>
    </row>
    <row r="3" spans="1:7" ht="15">
      <c r="A3" s="24" t="s">
        <v>86</v>
      </c>
      <c r="B3" s="24"/>
      <c r="C3" s="24"/>
      <c r="D3" s="24"/>
      <c r="E3" s="24"/>
      <c r="F3" s="24"/>
      <c r="G3" s="24"/>
    </row>
    <row r="4" spans="1:7" ht="15">
      <c r="A4" s="24" t="s">
        <v>85</v>
      </c>
      <c r="B4" s="24"/>
      <c r="C4" s="24"/>
      <c r="D4" s="24"/>
      <c r="E4" s="24"/>
      <c r="F4" s="24"/>
      <c r="G4" s="24"/>
    </row>
    <row r="5" spans="1:7" ht="15">
      <c r="A5" s="25" t="s">
        <v>89</v>
      </c>
      <c r="B5" s="25"/>
      <c r="C5" s="25"/>
      <c r="D5" s="25"/>
      <c r="E5" s="25"/>
      <c r="F5" s="25"/>
      <c r="G5" s="25"/>
    </row>
    <row r="6" spans="1:7" ht="15">
      <c r="A6" s="26" t="s">
        <v>84</v>
      </c>
      <c r="B6" s="26"/>
      <c r="C6" s="26"/>
      <c r="D6" s="26"/>
      <c r="E6" s="26"/>
      <c r="F6" s="26"/>
      <c r="G6" s="26"/>
    </row>
    <row r="7" spans="1:7" ht="15" customHeight="1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ht="15">
      <c r="A9" s="17" t="s">
        <v>75</v>
      </c>
      <c r="B9" s="5">
        <f aca="true" t="shared" si="0" ref="B9:G9">SUM(B10,B18,B28,B38,B48,B58,B62,B71,B75)</f>
        <v>1331874307.5832</v>
      </c>
      <c r="C9" s="5">
        <f t="shared" si="0"/>
        <v>82288899.49</v>
      </c>
      <c r="D9" s="5">
        <f t="shared" si="0"/>
        <v>1414163207.0732</v>
      </c>
      <c r="E9" s="5">
        <f t="shared" si="0"/>
        <v>181768506.4068</v>
      </c>
      <c r="F9" s="5">
        <f t="shared" si="0"/>
        <v>165231800.09679997</v>
      </c>
      <c r="G9" s="5">
        <f t="shared" si="0"/>
        <v>1232394700.6664</v>
      </c>
    </row>
    <row r="10" spans="1:7" ht="15">
      <c r="A10" s="12" t="s">
        <v>73</v>
      </c>
      <c r="B10" s="9">
        <f aca="true" t="shared" si="1" ref="B10:G10">SUM(B11:B17)</f>
        <v>368793598.49979997</v>
      </c>
      <c r="C10" s="9">
        <f t="shared" si="1"/>
        <v>2355797.6399999997</v>
      </c>
      <c r="D10" s="9">
        <f t="shared" si="1"/>
        <v>371149396.1398</v>
      </c>
      <c r="E10" s="9">
        <f t="shared" si="1"/>
        <v>7836159.859999999</v>
      </c>
      <c r="F10" s="9">
        <f t="shared" si="1"/>
        <v>7836159.859999999</v>
      </c>
      <c r="G10" s="9">
        <f t="shared" si="1"/>
        <v>363313236.2798</v>
      </c>
    </row>
    <row r="11" spans="1:7" ht="15">
      <c r="A11" s="10" t="s">
        <v>72</v>
      </c>
      <c r="B11" s="13">
        <v>134090641.33</v>
      </c>
      <c r="C11" s="13">
        <v>17582.05</v>
      </c>
      <c r="D11" s="9">
        <v>134108223.38</v>
      </c>
      <c r="E11" s="13">
        <v>4622337.09</v>
      </c>
      <c r="F11" s="13">
        <v>4622337.09</v>
      </c>
      <c r="G11" s="9">
        <f aca="true" t="shared" si="2" ref="G11:G17">D11-E11</f>
        <v>129485886.28999999</v>
      </c>
    </row>
    <row r="12" spans="1:7" ht="15">
      <c r="A12" s="10" t="s">
        <v>71</v>
      </c>
      <c r="B12" s="13">
        <v>822751.5</v>
      </c>
      <c r="C12" s="13">
        <v>-20813.56</v>
      </c>
      <c r="D12" s="9">
        <v>801937.94</v>
      </c>
      <c r="E12" s="13">
        <v>77558.34</v>
      </c>
      <c r="F12" s="13">
        <v>77558.34</v>
      </c>
      <c r="G12" s="9">
        <f t="shared" si="2"/>
        <v>724379.6</v>
      </c>
    </row>
    <row r="13" spans="1:7" ht="15">
      <c r="A13" s="10" t="s">
        <v>70</v>
      </c>
      <c r="B13" s="13">
        <v>145531379.36</v>
      </c>
      <c r="C13" s="13">
        <v>144684.14</v>
      </c>
      <c r="D13" s="9">
        <v>145676063.5</v>
      </c>
      <c r="E13" s="13">
        <v>520507.11</v>
      </c>
      <c r="F13" s="13">
        <v>520507.11</v>
      </c>
      <c r="G13" s="9">
        <f t="shared" si="2"/>
        <v>145155556.39</v>
      </c>
    </row>
    <row r="14" spans="1:7" ht="15">
      <c r="A14" s="10" t="s">
        <v>69</v>
      </c>
      <c r="B14" s="13">
        <v>5999999.9998</v>
      </c>
      <c r="C14" s="13">
        <v>137107.75</v>
      </c>
      <c r="D14" s="9">
        <v>6137107.7498</v>
      </c>
      <c r="E14" s="13">
        <v>1137</v>
      </c>
      <c r="F14" s="13">
        <v>1137</v>
      </c>
      <c r="G14" s="9">
        <f t="shared" si="2"/>
        <v>6135970.7498</v>
      </c>
    </row>
    <row r="15" spans="1:7" ht="15">
      <c r="A15" s="10" t="s">
        <v>68</v>
      </c>
      <c r="B15" s="13">
        <v>66881100.66</v>
      </c>
      <c r="C15" s="13">
        <v>2073035.46</v>
      </c>
      <c r="D15" s="9">
        <v>68954136.11999999</v>
      </c>
      <c r="E15" s="13">
        <v>2584620.32</v>
      </c>
      <c r="F15" s="13">
        <v>2584620.32</v>
      </c>
      <c r="G15" s="9">
        <f t="shared" si="2"/>
        <v>66369515.79999999</v>
      </c>
    </row>
    <row r="16" spans="1:7" ht="15">
      <c r="A16" s="10" t="s">
        <v>67</v>
      </c>
      <c r="B16" s="13">
        <v>0</v>
      </c>
      <c r="C16" s="13">
        <v>0</v>
      </c>
      <c r="D16" s="9">
        <v>0</v>
      </c>
      <c r="E16" s="13">
        <v>0</v>
      </c>
      <c r="F16" s="13">
        <v>0</v>
      </c>
      <c r="G16" s="9">
        <f t="shared" si="2"/>
        <v>0</v>
      </c>
    </row>
    <row r="17" spans="1:7" ht="15">
      <c r="A17" s="10" t="s">
        <v>66</v>
      </c>
      <c r="B17" s="13">
        <v>15467725.65</v>
      </c>
      <c r="C17" s="13">
        <v>4201.8</v>
      </c>
      <c r="D17" s="9">
        <v>15471927.450000001</v>
      </c>
      <c r="E17" s="13">
        <v>30000</v>
      </c>
      <c r="F17" s="13">
        <v>30000</v>
      </c>
      <c r="G17" s="9">
        <f t="shared" si="2"/>
        <v>15441927.450000001</v>
      </c>
    </row>
    <row r="18" spans="1:7" ht="15">
      <c r="A18" s="12" t="s">
        <v>65</v>
      </c>
      <c r="B18" s="13">
        <v>53913445.31690001</v>
      </c>
      <c r="C18" s="13">
        <v>-14152378.819999998</v>
      </c>
      <c r="D18" s="13">
        <v>39761066.4969</v>
      </c>
      <c r="E18" s="13">
        <v>120891.7288</v>
      </c>
      <c r="F18" s="13">
        <v>120891.7288</v>
      </c>
      <c r="G18" s="13">
        <f>SUM(G19:G27)</f>
        <v>39640174.7681</v>
      </c>
    </row>
    <row r="19" spans="1:7" ht="15">
      <c r="A19" s="10" t="s">
        <v>64</v>
      </c>
      <c r="B19" s="13">
        <v>20398965.0804</v>
      </c>
      <c r="C19" s="13">
        <v>-12364722.34</v>
      </c>
      <c r="D19" s="9">
        <v>8034242.740400001</v>
      </c>
      <c r="E19" s="13">
        <v>0</v>
      </c>
      <c r="F19" s="13">
        <v>0</v>
      </c>
      <c r="G19" s="9">
        <f aca="true" t="shared" si="3" ref="G19:G27">D19-E19</f>
        <v>8034242.740400001</v>
      </c>
    </row>
    <row r="20" spans="1:7" ht="15">
      <c r="A20" s="10" t="s">
        <v>63</v>
      </c>
      <c r="B20" s="13">
        <v>1794642</v>
      </c>
      <c r="C20" s="13">
        <v>-1536601.7</v>
      </c>
      <c r="D20" s="9">
        <v>258040.30000000005</v>
      </c>
      <c r="E20" s="13">
        <v>44300</v>
      </c>
      <c r="F20" s="13">
        <v>44300</v>
      </c>
      <c r="G20" s="9">
        <f t="shared" si="3"/>
        <v>213740.30000000005</v>
      </c>
    </row>
    <row r="21" spans="1:7" ht="1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f t="shared" si="3"/>
        <v>0</v>
      </c>
    </row>
    <row r="22" spans="1:7" ht="15">
      <c r="A22" s="10" t="s">
        <v>61</v>
      </c>
      <c r="B22" s="13">
        <v>7913670.89</v>
      </c>
      <c r="C22" s="13">
        <v>10868.52</v>
      </c>
      <c r="D22" s="9">
        <v>7924539.409999999</v>
      </c>
      <c r="E22" s="13">
        <v>5368.5088</v>
      </c>
      <c r="F22" s="13">
        <v>5368.5088</v>
      </c>
      <c r="G22" s="9">
        <f t="shared" si="3"/>
        <v>7919170.901199999</v>
      </c>
    </row>
    <row r="23" spans="1:7" ht="15">
      <c r="A23" s="10" t="s">
        <v>60</v>
      </c>
      <c r="B23" s="13">
        <v>16009256.4803</v>
      </c>
      <c r="C23" s="13">
        <v>-39584.94</v>
      </c>
      <c r="D23" s="9">
        <v>15969671.5403</v>
      </c>
      <c r="E23" s="13">
        <v>0</v>
      </c>
      <c r="F23" s="13">
        <v>0</v>
      </c>
      <c r="G23" s="9">
        <f t="shared" si="3"/>
        <v>15969671.5403</v>
      </c>
    </row>
    <row r="24" spans="1:7" ht="15">
      <c r="A24" s="10" t="s">
        <v>59</v>
      </c>
      <c r="B24" s="13">
        <v>1228088.0868</v>
      </c>
      <c r="C24" s="13">
        <v>-63113.44</v>
      </c>
      <c r="D24" s="9">
        <v>1164974.6468</v>
      </c>
      <c r="E24" s="13">
        <v>62395.02</v>
      </c>
      <c r="F24" s="13">
        <v>62395.02</v>
      </c>
      <c r="G24" s="9">
        <f t="shared" si="3"/>
        <v>1102579.6268</v>
      </c>
    </row>
    <row r="25" spans="1:7" ht="15">
      <c r="A25" s="10" t="s">
        <v>58</v>
      </c>
      <c r="B25" s="13">
        <v>2869238.91</v>
      </c>
      <c r="C25" s="13">
        <v>-157400</v>
      </c>
      <c r="D25" s="9">
        <v>2711838.91</v>
      </c>
      <c r="E25" s="13">
        <v>0</v>
      </c>
      <c r="F25" s="13">
        <v>0</v>
      </c>
      <c r="G25" s="9">
        <f t="shared" si="3"/>
        <v>2711838.91</v>
      </c>
    </row>
    <row r="26" spans="1:7" ht="1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f t="shared" si="3"/>
        <v>0</v>
      </c>
    </row>
    <row r="27" spans="1:7" ht="15">
      <c r="A27" s="10" t="s">
        <v>56</v>
      </c>
      <c r="B27" s="13">
        <v>3699583.8694</v>
      </c>
      <c r="C27" s="13">
        <v>-1824.92</v>
      </c>
      <c r="D27" s="9">
        <v>3697758.9494000003</v>
      </c>
      <c r="E27" s="13">
        <v>8828.2</v>
      </c>
      <c r="F27" s="13">
        <v>8828.2</v>
      </c>
      <c r="G27" s="9">
        <f t="shared" si="3"/>
        <v>3688930.7494</v>
      </c>
    </row>
    <row r="28" spans="1:7" ht="15">
      <c r="A28" s="12" t="s">
        <v>55</v>
      </c>
      <c r="B28" s="9">
        <v>196716647.2433</v>
      </c>
      <c r="C28" s="9">
        <v>59552757.684599996</v>
      </c>
      <c r="D28" s="9">
        <v>256269404.92790002</v>
      </c>
      <c r="E28" s="9">
        <v>58755091.077999994</v>
      </c>
      <c r="F28" s="9">
        <v>55740283.27799999</v>
      </c>
      <c r="G28" s="9">
        <f>SUM(G29:G37)</f>
        <v>197514313.8499</v>
      </c>
    </row>
    <row r="29" spans="1:7" ht="15">
      <c r="A29" s="10" t="s">
        <v>54</v>
      </c>
      <c r="B29" s="13">
        <v>5233466.9533</v>
      </c>
      <c r="C29" s="13">
        <v>-879454.7832</v>
      </c>
      <c r="D29" s="9">
        <v>4354012.1701</v>
      </c>
      <c r="E29" s="13">
        <v>260002.21</v>
      </c>
      <c r="F29" s="13">
        <v>240812.55</v>
      </c>
      <c r="G29" s="9">
        <f aca="true" t="shared" si="4" ref="G29:G37">D29-E29</f>
        <v>4094009.9601</v>
      </c>
    </row>
    <row r="30" spans="1:7" ht="15">
      <c r="A30" s="10" t="s">
        <v>53</v>
      </c>
      <c r="B30" s="13">
        <v>2598356.28</v>
      </c>
      <c r="C30" s="13">
        <v>0</v>
      </c>
      <c r="D30" s="9">
        <v>2598356.28</v>
      </c>
      <c r="E30" s="13">
        <v>0</v>
      </c>
      <c r="F30" s="13">
        <v>0</v>
      </c>
      <c r="G30" s="9">
        <f t="shared" si="4"/>
        <v>2598356.28</v>
      </c>
    </row>
    <row r="31" spans="1:7" ht="15">
      <c r="A31" s="10" t="s">
        <v>52</v>
      </c>
      <c r="B31" s="13">
        <v>87792004.58</v>
      </c>
      <c r="C31" s="13">
        <v>9224428.28</v>
      </c>
      <c r="D31" s="9">
        <v>97016432.86</v>
      </c>
      <c r="E31" s="13">
        <v>45365501.19</v>
      </c>
      <c r="F31" s="13">
        <v>45217447.5</v>
      </c>
      <c r="G31" s="9">
        <f t="shared" si="4"/>
        <v>51650931.67</v>
      </c>
    </row>
    <row r="32" spans="1:7" ht="15">
      <c r="A32" s="10" t="s">
        <v>51</v>
      </c>
      <c r="B32" s="13">
        <v>100000</v>
      </c>
      <c r="C32" s="13">
        <v>7382534.41</v>
      </c>
      <c r="D32" s="9">
        <v>7482534.41</v>
      </c>
      <c r="E32" s="13">
        <v>1917265.37</v>
      </c>
      <c r="F32" s="13">
        <v>1774617.37</v>
      </c>
      <c r="G32" s="9">
        <f t="shared" si="4"/>
        <v>5565269.04</v>
      </c>
    </row>
    <row r="33" spans="1:7" ht="15">
      <c r="A33" s="10" t="s">
        <v>50</v>
      </c>
      <c r="B33" s="13">
        <v>28489232.3</v>
      </c>
      <c r="C33" s="13">
        <v>-7711010.24</v>
      </c>
      <c r="D33" s="9">
        <v>20778222.060000002</v>
      </c>
      <c r="E33" s="13">
        <v>26001</v>
      </c>
      <c r="F33" s="13">
        <v>11733</v>
      </c>
      <c r="G33" s="9">
        <f t="shared" si="4"/>
        <v>20752221.060000002</v>
      </c>
    </row>
    <row r="34" spans="1:7" ht="15">
      <c r="A34" s="10" t="s">
        <v>49</v>
      </c>
      <c r="B34" s="13">
        <v>2730824.6</v>
      </c>
      <c r="C34" s="13">
        <v>787742.73</v>
      </c>
      <c r="D34" s="9">
        <v>3518567.33</v>
      </c>
      <c r="E34" s="13">
        <v>1176041.61</v>
      </c>
      <c r="F34" s="13">
        <v>1176041.61</v>
      </c>
      <c r="G34" s="9">
        <f t="shared" si="4"/>
        <v>2342525.7199999997</v>
      </c>
    </row>
    <row r="35" spans="1:7" ht="15">
      <c r="A35" s="10" t="s">
        <v>48</v>
      </c>
      <c r="B35" s="13">
        <v>4773977.17</v>
      </c>
      <c r="C35" s="13">
        <v>-849297.26</v>
      </c>
      <c r="D35" s="9">
        <v>3924679.91</v>
      </c>
      <c r="E35" s="13">
        <v>374809.23</v>
      </c>
      <c r="F35" s="13">
        <v>374809.23</v>
      </c>
      <c r="G35" s="9">
        <f t="shared" si="4"/>
        <v>3549870.68</v>
      </c>
    </row>
    <row r="36" spans="1:7" ht="15">
      <c r="A36" s="10" t="s">
        <v>47</v>
      </c>
      <c r="B36" s="13">
        <v>13147537.52</v>
      </c>
      <c r="C36" s="13">
        <v>-2417584.56</v>
      </c>
      <c r="D36" s="9">
        <v>10729952.959999999</v>
      </c>
      <c r="E36" s="13">
        <v>432600.698</v>
      </c>
      <c r="F36" s="13">
        <v>400584.698</v>
      </c>
      <c r="G36" s="9">
        <f t="shared" si="4"/>
        <v>10297352.261999998</v>
      </c>
    </row>
    <row r="37" spans="1:7" ht="15">
      <c r="A37" s="10" t="s">
        <v>46</v>
      </c>
      <c r="B37" s="13">
        <v>51851247.84</v>
      </c>
      <c r="C37" s="13">
        <v>54015399.1078</v>
      </c>
      <c r="D37" s="9">
        <v>105866646.94780001</v>
      </c>
      <c r="E37" s="13">
        <v>9202869.77</v>
      </c>
      <c r="F37" s="13">
        <v>6544237.32</v>
      </c>
      <c r="G37" s="9">
        <f t="shared" si="4"/>
        <v>96663777.17780001</v>
      </c>
    </row>
    <row r="38" spans="1:7" ht="15">
      <c r="A38" s="12" t="s">
        <v>45</v>
      </c>
      <c r="B38" s="9">
        <v>196539944.92</v>
      </c>
      <c r="C38" s="9">
        <v>6151739.4154</v>
      </c>
      <c r="D38" s="9">
        <v>202691684.3354</v>
      </c>
      <c r="E38" s="9">
        <v>76780792</v>
      </c>
      <c r="F38" s="9">
        <v>66943205</v>
      </c>
      <c r="G38" s="9">
        <f>SUM(G39:G47)</f>
        <v>125910892.33539999</v>
      </c>
    </row>
    <row r="39" spans="1:7" ht="15">
      <c r="A39" s="10" t="s">
        <v>44</v>
      </c>
      <c r="B39" s="13">
        <v>182662588.5</v>
      </c>
      <c r="C39" s="13">
        <v>6270990.9554</v>
      </c>
      <c r="D39" s="9">
        <v>188933579.4554</v>
      </c>
      <c r="E39" s="13">
        <v>71907145</v>
      </c>
      <c r="F39" s="13">
        <v>62094558</v>
      </c>
      <c r="G39" s="9">
        <f aca="true" t="shared" si="5" ref="G39:G47">D39-E39</f>
        <v>117026434.45539999</v>
      </c>
    </row>
    <row r="40" spans="1:7" ht="1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f t="shared" si="5"/>
        <v>0</v>
      </c>
    </row>
    <row r="41" spans="1:7" ht="1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f t="shared" si="5"/>
        <v>0</v>
      </c>
    </row>
    <row r="42" spans="1:7" ht="15">
      <c r="A42" s="10" t="s">
        <v>41</v>
      </c>
      <c r="B42" s="13">
        <v>1786932.1</v>
      </c>
      <c r="C42" s="13">
        <v>2640491.61</v>
      </c>
      <c r="D42" s="9">
        <v>4427423.71</v>
      </c>
      <c r="E42" s="13">
        <v>1967295</v>
      </c>
      <c r="F42" s="13">
        <v>1942295</v>
      </c>
      <c r="G42" s="9">
        <f t="shared" si="5"/>
        <v>2460128.71</v>
      </c>
    </row>
    <row r="43" spans="1:7" ht="1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f t="shared" si="5"/>
        <v>0</v>
      </c>
    </row>
    <row r="44" spans="1:7" ht="1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f t="shared" si="5"/>
        <v>0</v>
      </c>
    </row>
    <row r="45" spans="1:7" ht="1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f t="shared" si="5"/>
        <v>0</v>
      </c>
    </row>
    <row r="46" spans="1:7" ht="15">
      <c r="A46" s="10" t="s">
        <v>37</v>
      </c>
      <c r="B46" s="13">
        <v>12090424.32</v>
      </c>
      <c r="C46" s="13">
        <v>-2759743.15</v>
      </c>
      <c r="D46" s="9">
        <v>9330681.17</v>
      </c>
      <c r="E46" s="13">
        <v>2906352</v>
      </c>
      <c r="F46" s="13">
        <v>2906352</v>
      </c>
      <c r="G46" s="9">
        <f t="shared" si="5"/>
        <v>6424329.17</v>
      </c>
    </row>
    <row r="47" spans="1:7" ht="15">
      <c r="A47" s="10" t="s">
        <v>36</v>
      </c>
      <c r="B47" s="13">
        <v>0</v>
      </c>
      <c r="C47" s="13">
        <v>0</v>
      </c>
      <c r="D47" s="9">
        <v>0</v>
      </c>
      <c r="E47" s="13">
        <v>0</v>
      </c>
      <c r="F47" s="13">
        <v>0</v>
      </c>
      <c r="G47" s="9">
        <f t="shared" si="5"/>
        <v>0</v>
      </c>
    </row>
    <row r="48" spans="1:7" ht="15">
      <c r="A48" s="12" t="s">
        <v>35</v>
      </c>
      <c r="B48" s="9">
        <v>145125520.89319998</v>
      </c>
      <c r="C48" s="9">
        <v>284572.43</v>
      </c>
      <c r="D48" s="9">
        <v>145410093.3232</v>
      </c>
      <c r="E48" s="9">
        <v>24748.78</v>
      </c>
      <c r="F48" s="9">
        <v>24748.78</v>
      </c>
      <c r="G48" s="9">
        <f>SUM(G49:G57)</f>
        <v>145385344.5432</v>
      </c>
    </row>
    <row r="49" spans="1:7" ht="15">
      <c r="A49" s="10" t="s">
        <v>34</v>
      </c>
      <c r="B49" s="13">
        <v>2361292.29</v>
      </c>
      <c r="C49" s="13">
        <v>-18999</v>
      </c>
      <c r="D49" s="9">
        <v>2342293.29</v>
      </c>
      <c r="E49" s="13">
        <v>0</v>
      </c>
      <c r="F49" s="13">
        <v>0</v>
      </c>
      <c r="G49" s="9">
        <f aca="true" t="shared" si="6" ref="G49:G57">D49-E49</f>
        <v>2342293.29</v>
      </c>
    </row>
    <row r="50" spans="1:7" ht="15">
      <c r="A50" s="10" t="s">
        <v>33</v>
      </c>
      <c r="B50" s="13">
        <v>1720610.24</v>
      </c>
      <c r="C50" s="13">
        <v>80822.65</v>
      </c>
      <c r="D50" s="9">
        <v>1801432.89</v>
      </c>
      <c r="E50" s="13">
        <v>0</v>
      </c>
      <c r="F50" s="13">
        <v>0</v>
      </c>
      <c r="G50" s="9">
        <f t="shared" si="6"/>
        <v>1801432.89</v>
      </c>
    </row>
    <row r="51" spans="1:7" ht="15">
      <c r="A51" s="10" t="s">
        <v>32</v>
      </c>
      <c r="B51" s="13">
        <v>137897560.2832</v>
      </c>
      <c r="C51" s="13">
        <v>0</v>
      </c>
      <c r="D51" s="9">
        <v>137897560.2832</v>
      </c>
      <c r="E51" s="13">
        <v>0</v>
      </c>
      <c r="F51" s="13">
        <v>0</v>
      </c>
      <c r="G51" s="9">
        <f t="shared" si="6"/>
        <v>137897560.2832</v>
      </c>
    </row>
    <row r="52" spans="1:7" ht="15">
      <c r="A52" s="10" t="s">
        <v>31</v>
      </c>
      <c r="B52" s="13">
        <v>0</v>
      </c>
      <c r="C52" s="13">
        <v>200000</v>
      </c>
      <c r="D52" s="9">
        <v>200000</v>
      </c>
      <c r="E52" s="13">
        <v>0</v>
      </c>
      <c r="F52" s="13">
        <v>0</v>
      </c>
      <c r="G52" s="9">
        <f t="shared" si="6"/>
        <v>200000</v>
      </c>
    </row>
    <row r="53" spans="1:7" ht="1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f t="shared" si="6"/>
        <v>0</v>
      </c>
    </row>
    <row r="54" spans="1:7" ht="15">
      <c r="A54" s="10" t="s">
        <v>29</v>
      </c>
      <c r="B54" s="13">
        <v>2611056.6</v>
      </c>
      <c r="C54" s="13">
        <v>12566.28</v>
      </c>
      <c r="D54" s="9">
        <v>2623622.88</v>
      </c>
      <c r="E54" s="13">
        <v>12566.28</v>
      </c>
      <c r="F54" s="13">
        <v>12566.28</v>
      </c>
      <c r="G54" s="9">
        <f t="shared" si="6"/>
        <v>2611056.6</v>
      </c>
    </row>
    <row r="55" spans="1:7" ht="15">
      <c r="A55" s="10" t="s">
        <v>28</v>
      </c>
      <c r="B55" s="13">
        <v>2550</v>
      </c>
      <c r="C55" s="13">
        <v>0</v>
      </c>
      <c r="D55" s="9">
        <v>2550</v>
      </c>
      <c r="E55" s="13">
        <v>0</v>
      </c>
      <c r="F55" s="13">
        <v>0</v>
      </c>
      <c r="G55" s="9">
        <f t="shared" si="6"/>
        <v>2550</v>
      </c>
    </row>
    <row r="56" spans="1:7" ht="15">
      <c r="A56" s="10" t="s">
        <v>27</v>
      </c>
      <c r="B56" s="13">
        <v>0</v>
      </c>
      <c r="C56" s="13">
        <v>0</v>
      </c>
      <c r="D56" s="9">
        <v>0</v>
      </c>
      <c r="E56" s="13">
        <v>0</v>
      </c>
      <c r="F56" s="13">
        <v>0</v>
      </c>
      <c r="G56" s="9">
        <f t="shared" si="6"/>
        <v>0</v>
      </c>
    </row>
    <row r="57" spans="1:7" ht="15">
      <c r="A57" s="10" t="s">
        <v>26</v>
      </c>
      <c r="B57" s="13">
        <v>532451.48</v>
      </c>
      <c r="C57" s="13">
        <v>10182.5</v>
      </c>
      <c r="D57" s="9">
        <v>542633.98</v>
      </c>
      <c r="E57" s="13">
        <v>12182.5</v>
      </c>
      <c r="F57" s="13">
        <v>12182.5</v>
      </c>
      <c r="G57" s="9">
        <f t="shared" si="6"/>
        <v>530451.48</v>
      </c>
    </row>
    <row r="58" spans="1:7" ht="15">
      <c r="A58" s="12" t="s">
        <v>25</v>
      </c>
      <c r="B58" s="9">
        <v>370785150.71</v>
      </c>
      <c r="C58" s="9">
        <v>28096411.14</v>
      </c>
      <c r="D58" s="9">
        <v>398881561.84999996</v>
      </c>
      <c r="E58" s="9">
        <v>38250822.96</v>
      </c>
      <c r="F58" s="9">
        <v>34566511.45</v>
      </c>
      <c r="G58" s="9">
        <f>SUM(G59:G61)</f>
        <v>360630738.89</v>
      </c>
    </row>
    <row r="59" spans="1:7" ht="1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f>D59-E59</f>
        <v>0</v>
      </c>
    </row>
    <row r="60" spans="1:7" ht="15">
      <c r="A60" s="10" t="s">
        <v>23</v>
      </c>
      <c r="B60" s="13">
        <v>370785150.71</v>
      </c>
      <c r="C60" s="13">
        <v>28096411.14</v>
      </c>
      <c r="D60" s="9">
        <v>398881561.84999996</v>
      </c>
      <c r="E60" s="13">
        <v>38250822.96</v>
      </c>
      <c r="F60" s="13">
        <v>34566511.45</v>
      </c>
      <c r="G60" s="9">
        <f>D60-E60</f>
        <v>360630738.89</v>
      </c>
    </row>
    <row r="61" spans="1:7" ht="1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f>D61-E61</f>
        <v>0</v>
      </c>
    </row>
    <row r="62" spans="1:7" ht="1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SUM(G63:G67,G69:G70)</f>
        <v>0</v>
      </c>
    </row>
    <row r="63" spans="1:7" ht="1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f aca="true" t="shared" si="7" ref="G63:G70">D63-E63</f>
        <v>0</v>
      </c>
    </row>
    <row r="64" spans="1:7" ht="1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f t="shared" si="7"/>
        <v>0</v>
      </c>
    </row>
    <row r="65" spans="1:7" ht="1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f t="shared" si="7"/>
        <v>0</v>
      </c>
    </row>
    <row r="66" spans="1:7" ht="1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f t="shared" si="7"/>
        <v>0</v>
      </c>
    </row>
    <row r="67" spans="1:7" ht="1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f t="shared" si="7"/>
        <v>0</v>
      </c>
    </row>
    <row r="68" spans="1:7" ht="1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>SUM(G69:G70)</f>
        <v>0</v>
      </c>
    </row>
    <row r="69" spans="1:7" ht="1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f t="shared" si="7"/>
        <v>0</v>
      </c>
    </row>
    <row r="70" spans="1:7" ht="1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f t="shared" si="7"/>
        <v>0</v>
      </c>
    </row>
    <row r="71" spans="1:7" ht="1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f>SUM(G72:G74)</f>
        <v>0</v>
      </c>
    </row>
    <row r="72" spans="1:7" ht="1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f>D72-E72</f>
        <v>0</v>
      </c>
    </row>
    <row r="73" spans="1:7" ht="1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f>D73-E73</f>
        <v>0</v>
      </c>
    </row>
    <row r="74" spans="1:7" ht="1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f>D74-E74</f>
        <v>0</v>
      </c>
    </row>
    <row r="75" spans="1:7" ht="1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SUM(G76:G82)</f>
        <v>0</v>
      </c>
    </row>
    <row r="76" spans="1:7" ht="1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f aca="true" t="shared" si="8" ref="G76:G82">D76-E76</f>
        <v>0</v>
      </c>
    </row>
    <row r="77" spans="1:7" ht="1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f t="shared" si="8"/>
        <v>0</v>
      </c>
    </row>
    <row r="78" spans="1:7" ht="1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f t="shared" si="8"/>
        <v>0</v>
      </c>
    </row>
    <row r="79" spans="1:7" ht="1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f t="shared" si="8"/>
        <v>0</v>
      </c>
    </row>
    <row r="80" spans="1:7" ht="1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f t="shared" si="8"/>
        <v>0</v>
      </c>
    </row>
    <row r="81" spans="1:7" ht="1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f t="shared" si="8"/>
        <v>0</v>
      </c>
    </row>
    <row r="82" spans="1:7" ht="1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f t="shared" si="8"/>
        <v>0</v>
      </c>
    </row>
    <row r="83" spans="1:7" ht="15">
      <c r="A83" s="16"/>
      <c r="B83" s="7"/>
      <c r="C83" s="7"/>
      <c r="D83" s="7"/>
      <c r="E83" s="7"/>
      <c r="F83" s="7"/>
      <c r="G83" s="7"/>
    </row>
    <row r="84" spans="1:7" ht="15">
      <c r="A84" s="15" t="s">
        <v>74</v>
      </c>
      <c r="B84" s="5">
        <f aca="true" t="shared" si="9" ref="B84:G84">SUM(B85,B93,B103,B113,B123,B133,B137,B146,B150)</f>
        <v>1634737801.7666001</v>
      </c>
      <c r="C84" s="5">
        <f t="shared" si="9"/>
        <v>10939778.130000003</v>
      </c>
      <c r="D84" s="5">
        <f t="shared" si="9"/>
        <v>1645677579.8966</v>
      </c>
      <c r="E84" s="5">
        <f t="shared" si="9"/>
        <v>329387241.6732001</v>
      </c>
      <c r="F84" s="5">
        <f t="shared" si="9"/>
        <v>309915024.34319997</v>
      </c>
      <c r="G84" s="5">
        <f t="shared" si="9"/>
        <v>1316290338.2233999</v>
      </c>
    </row>
    <row r="85" spans="1:7" ht="15">
      <c r="A85" s="12" t="s">
        <v>73</v>
      </c>
      <c r="B85" s="9">
        <f aca="true" t="shared" si="10" ref="B85:G85">SUM(B86:B92)</f>
        <v>1287504145.5900002</v>
      </c>
      <c r="C85" s="9">
        <f t="shared" si="10"/>
        <v>-56970874.050000004</v>
      </c>
      <c r="D85" s="9">
        <f t="shared" si="10"/>
        <v>1230533271.54</v>
      </c>
      <c r="E85" s="9">
        <f t="shared" si="10"/>
        <v>300599551.47</v>
      </c>
      <c r="F85" s="9">
        <f t="shared" si="10"/>
        <v>285601025.89</v>
      </c>
      <c r="G85" s="9">
        <f t="shared" si="10"/>
        <v>929933720.0699999</v>
      </c>
    </row>
    <row r="86" spans="1:7" ht="15">
      <c r="A86" s="10" t="s">
        <v>72</v>
      </c>
      <c r="B86" s="14">
        <v>583668673.73</v>
      </c>
      <c r="C86" s="14">
        <v>22069075.7</v>
      </c>
      <c r="D86" s="9">
        <v>605737749.4300001</v>
      </c>
      <c r="E86" s="14">
        <v>167818380.37</v>
      </c>
      <c r="F86" s="14">
        <v>167818380.37</v>
      </c>
      <c r="G86" s="9">
        <f aca="true" t="shared" si="11" ref="G86:G92">D86-E86</f>
        <v>437919369.06000006</v>
      </c>
    </row>
    <row r="87" spans="1:7" ht="1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f t="shared" si="11"/>
        <v>0</v>
      </c>
    </row>
    <row r="88" spans="1:7" ht="15">
      <c r="A88" s="10" t="s">
        <v>70</v>
      </c>
      <c r="B88" s="14">
        <v>242853189.22</v>
      </c>
      <c r="C88" s="14">
        <v>-41743965.27</v>
      </c>
      <c r="D88" s="9">
        <v>201109223.95</v>
      </c>
      <c r="E88" s="14">
        <v>40561016.78</v>
      </c>
      <c r="F88" s="14">
        <v>40561016.78</v>
      </c>
      <c r="G88" s="9">
        <f t="shared" si="11"/>
        <v>160548207.17</v>
      </c>
    </row>
    <row r="89" spans="1:7" ht="15">
      <c r="A89" s="10" t="s">
        <v>69</v>
      </c>
      <c r="B89" s="14">
        <v>268328396.47</v>
      </c>
      <c r="C89" s="14">
        <v>-35939139.6</v>
      </c>
      <c r="D89" s="9">
        <v>232389256.87</v>
      </c>
      <c r="E89" s="14">
        <v>60870028.32</v>
      </c>
      <c r="F89" s="14">
        <v>45871502.74</v>
      </c>
      <c r="G89" s="9">
        <f t="shared" si="11"/>
        <v>171519228.55</v>
      </c>
    </row>
    <row r="90" spans="1:7" ht="15">
      <c r="A90" s="10" t="s">
        <v>68</v>
      </c>
      <c r="B90" s="14">
        <v>120100107.63</v>
      </c>
      <c r="C90" s="14">
        <v>6870272.04</v>
      </c>
      <c r="D90" s="9">
        <v>126970379.67</v>
      </c>
      <c r="E90" s="14">
        <v>31252126</v>
      </c>
      <c r="F90" s="14">
        <v>31252126</v>
      </c>
      <c r="G90" s="9">
        <f t="shared" si="11"/>
        <v>95718253.67</v>
      </c>
    </row>
    <row r="91" spans="1:7" ht="15">
      <c r="A91" s="10" t="s">
        <v>67</v>
      </c>
      <c r="B91" s="14">
        <v>0</v>
      </c>
      <c r="C91" s="14">
        <v>0</v>
      </c>
      <c r="D91" s="9">
        <v>0</v>
      </c>
      <c r="E91" s="14">
        <v>0</v>
      </c>
      <c r="F91" s="14">
        <v>0</v>
      </c>
      <c r="G91" s="9">
        <f t="shared" si="11"/>
        <v>0</v>
      </c>
    </row>
    <row r="92" spans="1:7" ht="15">
      <c r="A92" s="10" t="s">
        <v>66</v>
      </c>
      <c r="B92" s="14">
        <v>72553778.54</v>
      </c>
      <c r="C92" s="14">
        <v>-8227116.92</v>
      </c>
      <c r="D92" s="9">
        <v>64326661.620000005</v>
      </c>
      <c r="E92" s="14">
        <v>98000</v>
      </c>
      <c r="F92" s="14">
        <v>98000</v>
      </c>
      <c r="G92" s="9">
        <f t="shared" si="11"/>
        <v>64228661.620000005</v>
      </c>
    </row>
    <row r="93" spans="1:7" ht="15">
      <c r="A93" s="12" t="s">
        <v>65</v>
      </c>
      <c r="B93" s="9">
        <v>61513432.50129999</v>
      </c>
      <c r="C93" s="9">
        <v>13913687.676</v>
      </c>
      <c r="D93" s="9">
        <v>75427120.17729999</v>
      </c>
      <c r="E93" s="9">
        <v>2637984.666</v>
      </c>
      <c r="F93" s="9">
        <v>2489072.0560000003</v>
      </c>
      <c r="G93" s="9">
        <f>SUM(G94:G102)</f>
        <v>72789135.5113</v>
      </c>
    </row>
    <row r="94" spans="1:7" ht="15">
      <c r="A94" s="10" t="s">
        <v>64</v>
      </c>
      <c r="B94" s="14">
        <v>48012917.4114</v>
      </c>
      <c r="C94" s="14">
        <v>12311292.816</v>
      </c>
      <c r="D94" s="9">
        <v>60324210.2274</v>
      </c>
      <c r="E94" s="14">
        <v>2008064.486</v>
      </c>
      <c r="F94" s="14">
        <v>2008064.486</v>
      </c>
      <c r="G94" s="9">
        <f aca="true" t="shared" si="12" ref="G94:G102">D94-E94</f>
        <v>58316145.741399996</v>
      </c>
    </row>
    <row r="95" spans="1:7" ht="15">
      <c r="A95" s="10" t="s">
        <v>63</v>
      </c>
      <c r="B95" s="14">
        <v>10460</v>
      </c>
      <c r="C95" s="14">
        <v>0</v>
      </c>
      <c r="D95" s="9">
        <v>10460</v>
      </c>
      <c r="E95" s="14">
        <v>0</v>
      </c>
      <c r="F95" s="14">
        <v>0</v>
      </c>
      <c r="G95" s="9">
        <f t="shared" si="12"/>
        <v>10460</v>
      </c>
    </row>
    <row r="96" spans="1:7" ht="1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f t="shared" si="12"/>
        <v>0</v>
      </c>
    </row>
    <row r="97" spans="1:7" ht="15">
      <c r="A97" s="10" t="s">
        <v>61</v>
      </c>
      <c r="B97" s="14">
        <v>464470.14</v>
      </c>
      <c r="C97" s="14">
        <v>-6640</v>
      </c>
      <c r="D97" s="9">
        <v>457830.14</v>
      </c>
      <c r="E97" s="14">
        <v>0</v>
      </c>
      <c r="F97" s="14">
        <v>0</v>
      </c>
      <c r="G97" s="9">
        <f t="shared" si="12"/>
        <v>457830.14</v>
      </c>
    </row>
    <row r="98" spans="1:7" ht="15">
      <c r="A98" s="11" t="s">
        <v>60</v>
      </c>
      <c r="B98" s="14">
        <v>2065832.9801</v>
      </c>
      <c r="C98" s="14">
        <v>1131049.17</v>
      </c>
      <c r="D98" s="9">
        <v>3196882.1501</v>
      </c>
      <c r="E98" s="14">
        <v>300111.57</v>
      </c>
      <c r="F98" s="14">
        <v>189542.98</v>
      </c>
      <c r="G98" s="9">
        <f t="shared" si="12"/>
        <v>2896770.5801000004</v>
      </c>
    </row>
    <row r="99" spans="1:7" ht="15">
      <c r="A99" s="10" t="s">
        <v>59</v>
      </c>
      <c r="B99" s="14">
        <v>7155575.77</v>
      </c>
      <c r="C99" s="14">
        <v>52619.06</v>
      </c>
      <c r="D99" s="9">
        <v>7208194.829999999</v>
      </c>
      <c r="E99" s="14">
        <v>287797.37</v>
      </c>
      <c r="F99" s="14">
        <v>279713.35</v>
      </c>
      <c r="G99" s="9">
        <f t="shared" si="12"/>
        <v>6920397.459999999</v>
      </c>
    </row>
    <row r="100" spans="1:7" ht="15">
      <c r="A100" s="10" t="s">
        <v>58</v>
      </c>
      <c r="B100" s="14">
        <v>1457838.05</v>
      </c>
      <c r="C100" s="14">
        <v>190362</v>
      </c>
      <c r="D100" s="9">
        <v>1648200.05</v>
      </c>
      <c r="E100" s="14">
        <v>30260</v>
      </c>
      <c r="F100" s="14">
        <v>0</v>
      </c>
      <c r="G100" s="9">
        <f t="shared" si="12"/>
        <v>1617940.05</v>
      </c>
    </row>
    <row r="101" spans="1:7" ht="1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f t="shared" si="12"/>
        <v>0</v>
      </c>
    </row>
    <row r="102" spans="1:7" ht="15">
      <c r="A102" s="10" t="s">
        <v>56</v>
      </c>
      <c r="B102" s="14">
        <v>2346338.1498</v>
      </c>
      <c r="C102" s="14">
        <v>235004.63</v>
      </c>
      <c r="D102" s="9">
        <v>2581342.7797999997</v>
      </c>
      <c r="E102" s="14">
        <v>11751.24</v>
      </c>
      <c r="F102" s="14">
        <v>11751.24</v>
      </c>
      <c r="G102" s="9">
        <f t="shared" si="12"/>
        <v>2569591.5397999994</v>
      </c>
    </row>
    <row r="103" spans="1:7" ht="15">
      <c r="A103" s="12" t="s">
        <v>55</v>
      </c>
      <c r="B103" s="14">
        <v>162578050.5853</v>
      </c>
      <c r="C103" s="14">
        <v>48674448.04400001</v>
      </c>
      <c r="D103" s="14">
        <v>211252498.6293</v>
      </c>
      <c r="E103" s="14">
        <v>24346436.461999997</v>
      </c>
      <c r="F103" s="14">
        <v>20357331.402000003</v>
      </c>
      <c r="G103" s="14">
        <f>SUM(G104:G112)</f>
        <v>186906062.1673</v>
      </c>
    </row>
    <row r="104" spans="1:7" ht="15">
      <c r="A104" s="10" t="s">
        <v>54</v>
      </c>
      <c r="B104" s="14">
        <v>52992077.5053</v>
      </c>
      <c r="C104" s="14">
        <v>1965139.0881</v>
      </c>
      <c r="D104" s="9">
        <v>54957216.5934</v>
      </c>
      <c r="E104" s="14">
        <v>11621285.2</v>
      </c>
      <c r="F104" s="14">
        <v>11135463.2</v>
      </c>
      <c r="G104" s="9">
        <f aca="true" t="shared" si="13" ref="G104:G112">D104-E104</f>
        <v>43335931.3934</v>
      </c>
    </row>
    <row r="105" spans="1:7" ht="15">
      <c r="A105" s="10" t="s">
        <v>53</v>
      </c>
      <c r="B105" s="14">
        <v>2557026.33</v>
      </c>
      <c r="C105" s="14">
        <v>-255166.68</v>
      </c>
      <c r="D105" s="9">
        <v>2301859.65</v>
      </c>
      <c r="E105" s="14">
        <v>66666.66</v>
      </c>
      <c r="F105" s="14">
        <v>66666.66</v>
      </c>
      <c r="G105" s="9">
        <f t="shared" si="13"/>
        <v>2235192.9899999998</v>
      </c>
    </row>
    <row r="106" spans="1:7" ht="15">
      <c r="A106" s="10" t="s">
        <v>52</v>
      </c>
      <c r="B106" s="14">
        <v>41603442.12</v>
      </c>
      <c r="C106" s="14">
        <v>22716396.006</v>
      </c>
      <c r="D106" s="9">
        <v>64319838.126</v>
      </c>
      <c r="E106" s="14">
        <v>8229005.292</v>
      </c>
      <c r="F106" s="14">
        <v>5489235.342</v>
      </c>
      <c r="G106" s="9">
        <f t="shared" si="13"/>
        <v>56090832.834</v>
      </c>
    </row>
    <row r="107" spans="1:7" ht="15">
      <c r="A107" s="10" t="s">
        <v>51</v>
      </c>
      <c r="B107" s="14">
        <v>1055598.75</v>
      </c>
      <c r="C107" s="14">
        <v>2179166.73</v>
      </c>
      <c r="D107" s="9">
        <v>3234765.48</v>
      </c>
      <c r="E107" s="14">
        <v>732075.49</v>
      </c>
      <c r="F107" s="14">
        <v>561155.55</v>
      </c>
      <c r="G107" s="9">
        <f t="shared" si="13"/>
        <v>2502689.99</v>
      </c>
    </row>
    <row r="108" spans="1:7" ht="15">
      <c r="A108" s="10" t="s">
        <v>50</v>
      </c>
      <c r="B108" s="14">
        <v>25466266.15</v>
      </c>
      <c r="C108" s="14">
        <v>336458.64</v>
      </c>
      <c r="D108" s="9">
        <v>25802724.79</v>
      </c>
      <c r="E108" s="14">
        <v>324890</v>
      </c>
      <c r="F108" s="14">
        <v>103736</v>
      </c>
      <c r="G108" s="9">
        <f t="shared" si="13"/>
        <v>25477834.79</v>
      </c>
    </row>
    <row r="109" spans="1:7" ht="15">
      <c r="A109" s="10" t="s">
        <v>49</v>
      </c>
      <c r="B109" s="14">
        <v>10989600</v>
      </c>
      <c r="C109" s="14">
        <v>2016377</v>
      </c>
      <c r="D109" s="9">
        <v>13005977</v>
      </c>
      <c r="E109" s="14">
        <v>1955753.29</v>
      </c>
      <c r="F109" s="14">
        <v>1948126.93</v>
      </c>
      <c r="G109" s="9">
        <f t="shared" si="13"/>
        <v>11050223.71</v>
      </c>
    </row>
    <row r="110" spans="1:7" ht="15">
      <c r="A110" s="10" t="s">
        <v>48</v>
      </c>
      <c r="B110" s="14">
        <v>11517951.75</v>
      </c>
      <c r="C110" s="14">
        <v>1298724.96</v>
      </c>
      <c r="D110" s="9">
        <v>12816676.71</v>
      </c>
      <c r="E110" s="14">
        <v>81855.21</v>
      </c>
      <c r="F110" s="14">
        <v>81855.21</v>
      </c>
      <c r="G110" s="9">
        <f t="shared" si="13"/>
        <v>12734821.5</v>
      </c>
    </row>
    <row r="111" spans="1:7" ht="15">
      <c r="A111" s="10" t="s">
        <v>47</v>
      </c>
      <c r="B111" s="14">
        <v>9075271.47</v>
      </c>
      <c r="C111" s="14">
        <v>2335366.35</v>
      </c>
      <c r="D111" s="9">
        <v>11410637.82</v>
      </c>
      <c r="E111" s="14">
        <v>87682.66</v>
      </c>
      <c r="F111" s="14">
        <v>85282.66</v>
      </c>
      <c r="G111" s="9">
        <f t="shared" si="13"/>
        <v>11322955.16</v>
      </c>
    </row>
    <row r="112" spans="1:7" ht="15">
      <c r="A112" s="10" t="s">
        <v>46</v>
      </c>
      <c r="B112" s="14">
        <v>7320816.51</v>
      </c>
      <c r="C112" s="14">
        <v>16081985.9499</v>
      </c>
      <c r="D112" s="9">
        <v>23402802.4599</v>
      </c>
      <c r="E112" s="14">
        <v>1247222.66</v>
      </c>
      <c r="F112" s="14">
        <v>885809.85</v>
      </c>
      <c r="G112" s="9">
        <f t="shared" si="13"/>
        <v>22155579.7999</v>
      </c>
    </row>
    <row r="113" spans="1:7" ht="15">
      <c r="A113" s="12" t="s">
        <v>45</v>
      </c>
      <c r="B113" s="14">
        <v>8236294.64</v>
      </c>
      <c r="C113" s="14">
        <v>2287913.5</v>
      </c>
      <c r="D113" s="14">
        <v>10524208.14</v>
      </c>
      <c r="E113" s="14">
        <v>944277.8</v>
      </c>
      <c r="F113" s="14">
        <v>659595</v>
      </c>
      <c r="G113" s="14">
        <f>SUM(G114:G122)</f>
        <v>9579930.34</v>
      </c>
    </row>
    <row r="114" spans="1:7" ht="15">
      <c r="A114" s="10" t="s">
        <v>44</v>
      </c>
      <c r="B114" s="14">
        <v>0</v>
      </c>
      <c r="C114" s="14">
        <v>0</v>
      </c>
      <c r="D114" s="9">
        <v>0</v>
      </c>
      <c r="E114" s="14">
        <v>0</v>
      </c>
      <c r="F114" s="14">
        <v>0</v>
      </c>
      <c r="G114" s="9">
        <f aca="true" t="shared" si="14" ref="G114:G122">D114-E114</f>
        <v>0</v>
      </c>
    </row>
    <row r="115" spans="1:7" ht="1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f t="shared" si="14"/>
        <v>0</v>
      </c>
    </row>
    <row r="116" spans="1:7" ht="1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f t="shared" si="14"/>
        <v>0</v>
      </c>
    </row>
    <row r="117" spans="1:7" ht="15">
      <c r="A117" s="10" t="s">
        <v>41</v>
      </c>
      <c r="B117" s="14">
        <v>8236294.64</v>
      </c>
      <c r="C117" s="14">
        <v>2287913.5</v>
      </c>
      <c r="D117" s="9">
        <v>10524208.14</v>
      </c>
      <c r="E117" s="14">
        <v>944277.8</v>
      </c>
      <c r="F117" s="14">
        <v>659595</v>
      </c>
      <c r="G117" s="9">
        <f t="shared" si="14"/>
        <v>9579930.34</v>
      </c>
    </row>
    <row r="118" spans="1:7" ht="1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f t="shared" si="14"/>
        <v>0</v>
      </c>
    </row>
    <row r="119" spans="1:7" ht="1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f t="shared" si="14"/>
        <v>0</v>
      </c>
    </row>
    <row r="120" spans="1:7" ht="1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f t="shared" si="14"/>
        <v>0</v>
      </c>
    </row>
    <row r="121" spans="1:7" ht="1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f t="shared" si="14"/>
        <v>0</v>
      </c>
    </row>
    <row r="122" spans="1:7" ht="1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f t="shared" si="14"/>
        <v>0</v>
      </c>
    </row>
    <row r="123" spans="1:256" ht="15">
      <c r="A123" s="12" t="s">
        <v>35</v>
      </c>
      <c r="B123" s="14">
        <v>55579816.849999994</v>
      </c>
      <c r="C123" s="14">
        <v>3034602.96</v>
      </c>
      <c r="D123" s="14">
        <v>58614419.809999995</v>
      </c>
      <c r="E123" s="14">
        <v>858991.2752</v>
      </c>
      <c r="F123" s="14">
        <v>807999.9952</v>
      </c>
      <c r="G123" s="14">
        <f aca="true" t="shared" si="15" ref="G123:BN123">SUM(G124:G132)</f>
        <v>57755428.5348</v>
      </c>
      <c r="H123" s="14">
        <f t="shared" si="15"/>
        <v>0</v>
      </c>
      <c r="I123" s="14">
        <f t="shared" si="15"/>
        <v>0</v>
      </c>
      <c r="J123" s="14">
        <f t="shared" si="15"/>
        <v>0</v>
      </c>
      <c r="K123" s="14">
        <f t="shared" si="15"/>
        <v>0</v>
      </c>
      <c r="L123" s="14">
        <f t="shared" si="15"/>
        <v>0</v>
      </c>
      <c r="M123" s="14">
        <f t="shared" si="15"/>
        <v>0</v>
      </c>
      <c r="N123" s="14">
        <f t="shared" si="15"/>
        <v>0</v>
      </c>
      <c r="O123" s="14">
        <f t="shared" si="15"/>
        <v>0</v>
      </c>
      <c r="P123" s="14">
        <f t="shared" si="15"/>
        <v>0</v>
      </c>
      <c r="Q123" s="14">
        <f t="shared" si="15"/>
        <v>0</v>
      </c>
      <c r="R123" s="14">
        <f t="shared" si="15"/>
        <v>0</v>
      </c>
      <c r="S123" s="14">
        <f t="shared" si="15"/>
        <v>0</v>
      </c>
      <c r="T123" s="14">
        <f t="shared" si="15"/>
        <v>0</v>
      </c>
      <c r="U123" s="14">
        <f t="shared" si="15"/>
        <v>0</v>
      </c>
      <c r="V123" s="14">
        <f t="shared" si="15"/>
        <v>0</v>
      </c>
      <c r="W123" s="14">
        <f t="shared" si="15"/>
        <v>0</v>
      </c>
      <c r="X123" s="14">
        <f t="shared" si="15"/>
        <v>0</v>
      </c>
      <c r="Y123" s="14">
        <f t="shared" si="15"/>
        <v>0</v>
      </c>
      <c r="Z123" s="14">
        <f t="shared" si="15"/>
        <v>0</v>
      </c>
      <c r="AA123" s="14">
        <f t="shared" si="15"/>
        <v>0</v>
      </c>
      <c r="AB123" s="14">
        <f t="shared" si="15"/>
        <v>0</v>
      </c>
      <c r="AC123" s="14">
        <f t="shared" si="15"/>
        <v>0</v>
      </c>
      <c r="AD123" s="14">
        <f t="shared" si="15"/>
        <v>0</v>
      </c>
      <c r="AE123" s="14">
        <f t="shared" si="15"/>
        <v>0</v>
      </c>
      <c r="AF123" s="14">
        <f t="shared" si="15"/>
        <v>0</v>
      </c>
      <c r="AG123" s="14">
        <f t="shared" si="15"/>
        <v>0</v>
      </c>
      <c r="AH123" s="14">
        <f t="shared" si="15"/>
        <v>0</v>
      </c>
      <c r="AI123" s="14">
        <f t="shared" si="15"/>
        <v>0</v>
      </c>
      <c r="AJ123" s="14">
        <f t="shared" si="15"/>
        <v>0</v>
      </c>
      <c r="AK123" s="14">
        <f t="shared" si="15"/>
        <v>0</v>
      </c>
      <c r="AL123" s="14">
        <f t="shared" si="15"/>
        <v>0</v>
      </c>
      <c r="AM123" s="14">
        <f t="shared" si="15"/>
        <v>0</v>
      </c>
      <c r="AN123" s="14">
        <f t="shared" si="15"/>
        <v>0</v>
      </c>
      <c r="AO123" s="14">
        <f t="shared" si="15"/>
        <v>0</v>
      </c>
      <c r="AP123" s="14">
        <f t="shared" si="15"/>
        <v>0</v>
      </c>
      <c r="AQ123" s="14">
        <f t="shared" si="15"/>
        <v>0</v>
      </c>
      <c r="AR123" s="14">
        <f t="shared" si="15"/>
        <v>0</v>
      </c>
      <c r="AS123" s="14">
        <f t="shared" si="15"/>
        <v>0</v>
      </c>
      <c r="AT123" s="14">
        <f t="shared" si="15"/>
        <v>0</v>
      </c>
      <c r="AU123" s="14">
        <f t="shared" si="15"/>
        <v>0</v>
      </c>
      <c r="AV123" s="14">
        <f t="shared" si="15"/>
        <v>0</v>
      </c>
      <c r="AW123" s="14">
        <f t="shared" si="15"/>
        <v>0</v>
      </c>
      <c r="AX123" s="14">
        <f t="shared" si="15"/>
        <v>0</v>
      </c>
      <c r="AY123" s="14">
        <f t="shared" si="15"/>
        <v>0</v>
      </c>
      <c r="AZ123" s="14">
        <f t="shared" si="15"/>
        <v>0</v>
      </c>
      <c r="BA123" s="14">
        <f t="shared" si="15"/>
        <v>0</v>
      </c>
      <c r="BB123" s="14">
        <f t="shared" si="15"/>
        <v>0</v>
      </c>
      <c r="BC123" s="14">
        <f t="shared" si="15"/>
        <v>0</v>
      </c>
      <c r="BD123" s="14">
        <f t="shared" si="15"/>
        <v>0</v>
      </c>
      <c r="BE123" s="14">
        <f t="shared" si="15"/>
        <v>0</v>
      </c>
      <c r="BF123" s="14">
        <f t="shared" si="15"/>
        <v>0</v>
      </c>
      <c r="BG123" s="14">
        <f t="shared" si="15"/>
        <v>0</v>
      </c>
      <c r="BH123" s="14">
        <f t="shared" si="15"/>
        <v>0</v>
      </c>
      <c r="BI123" s="14">
        <f t="shared" si="15"/>
        <v>0</v>
      </c>
      <c r="BJ123" s="14">
        <f t="shared" si="15"/>
        <v>0</v>
      </c>
      <c r="BK123" s="14">
        <f t="shared" si="15"/>
        <v>0</v>
      </c>
      <c r="BL123" s="14">
        <f t="shared" si="15"/>
        <v>0</v>
      </c>
      <c r="BM123" s="14">
        <f t="shared" si="15"/>
        <v>0</v>
      </c>
      <c r="BN123" s="14">
        <f t="shared" si="15"/>
        <v>0</v>
      </c>
      <c r="BO123" s="14">
        <f aca="true" t="shared" si="16" ref="BO123:DZ123">SUM(BO124:BO132)</f>
        <v>0</v>
      </c>
      <c r="BP123" s="14">
        <f t="shared" si="16"/>
        <v>0</v>
      </c>
      <c r="BQ123" s="14">
        <f t="shared" si="16"/>
        <v>0</v>
      </c>
      <c r="BR123" s="14">
        <f t="shared" si="16"/>
        <v>0</v>
      </c>
      <c r="BS123" s="14">
        <f t="shared" si="16"/>
        <v>0</v>
      </c>
      <c r="BT123" s="14">
        <f t="shared" si="16"/>
        <v>0</v>
      </c>
      <c r="BU123" s="14">
        <f t="shared" si="16"/>
        <v>0</v>
      </c>
      <c r="BV123" s="14">
        <f t="shared" si="16"/>
        <v>0</v>
      </c>
      <c r="BW123" s="14">
        <f t="shared" si="16"/>
        <v>0</v>
      </c>
      <c r="BX123" s="14">
        <f t="shared" si="16"/>
        <v>0</v>
      </c>
      <c r="BY123" s="14">
        <f t="shared" si="16"/>
        <v>0</v>
      </c>
      <c r="BZ123" s="14">
        <f t="shared" si="16"/>
        <v>0</v>
      </c>
      <c r="CA123" s="14">
        <f t="shared" si="16"/>
        <v>0</v>
      </c>
      <c r="CB123" s="14">
        <f t="shared" si="16"/>
        <v>0</v>
      </c>
      <c r="CC123" s="14">
        <f t="shared" si="16"/>
        <v>0</v>
      </c>
      <c r="CD123" s="14">
        <f t="shared" si="16"/>
        <v>0</v>
      </c>
      <c r="CE123" s="14">
        <f t="shared" si="16"/>
        <v>0</v>
      </c>
      <c r="CF123" s="14">
        <f t="shared" si="16"/>
        <v>0</v>
      </c>
      <c r="CG123" s="14">
        <f t="shared" si="16"/>
        <v>0</v>
      </c>
      <c r="CH123" s="14">
        <f t="shared" si="16"/>
        <v>0</v>
      </c>
      <c r="CI123" s="14">
        <f t="shared" si="16"/>
        <v>0</v>
      </c>
      <c r="CJ123" s="14">
        <f t="shared" si="16"/>
        <v>0</v>
      </c>
      <c r="CK123" s="14">
        <f t="shared" si="16"/>
        <v>0</v>
      </c>
      <c r="CL123" s="14">
        <f t="shared" si="16"/>
        <v>0</v>
      </c>
      <c r="CM123" s="14">
        <f t="shared" si="16"/>
        <v>0</v>
      </c>
      <c r="CN123" s="14">
        <f t="shared" si="16"/>
        <v>0</v>
      </c>
      <c r="CO123" s="14">
        <f t="shared" si="16"/>
        <v>0</v>
      </c>
      <c r="CP123" s="14">
        <f t="shared" si="16"/>
        <v>0</v>
      </c>
      <c r="CQ123" s="14">
        <f t="shared" si="16"/>
        <v>0</v>
      </c>
      <c r="CR123" s="14">
        <f t="shared" si="16"/>
        <v>0</v>
      </c>
      <c r="CS123" s="14">
        <f t="shared" si="16"/>
        <v>0</v>
      </c>
      <c r="CT123" s="14">
        <f t="shared" si="16"/>
        <v>0</v>
      </c>
      <c r="CU123" s="14">
        <f t="shared" si="16"/>
        <v>0</v>
      </c>
      <c r="CV123" s="14">
        <f t="shared" si="16"/>
        <v>0</v>
      </c>
      <c r="CW123" s="14">
        <f t="shared" si="16"/>
        <v>0</v>
      </c>
      <c r="CX123" s="14">
        <f t="shared" si="16"/>
        <v>0</v>
      </c>
      <c r="CY123" s="14">
        <f t="shared" si="16"/>
        <v>0</v>
      </c>
      <c r="CZ123" s="14">
        <f t="shared" si="16"/>
        <v>0</v>
      </c>
      <c r="DA123" s="14">
        <f t="shared" si="16"/>
        <v>0</v>
      </c>
      <c r="DB123" s="14">
        <f t="shared" si="16"/>
        <v>0</v>
      </c>
      <c r="DC123" s="14">
        <f t="shared" si="16"/>
        <v>0</v>
      </c>
      <c r="DD123" s="14">
        <f t="shared" si="16"/>
        <v>0</v>
      </c>
      <c r="DE123" s="14">
        <f t="shared" si="16"/>
        <v>0</v>
      </c>
      <c r="DF123" s="14">
        <f t="shared" si="16"/>
        <v>0</v>
      </c>
      <c r="DG123" s="14">
        <f t="shared" si="16"/>
        <v>0</v>
      </c>
      <c r="DH123" s="14">
        <f t="shared" si="16"/>
        <v>0</v>
      </c>
      <c r="DI123" s="14">
        <f t="shared" si="16"/>
        <v>0</v>
      </c>
      <c r="DJ123" s="14">
        <f t="shared" si="16"/>
        <v>0</v>
      </c>
      <c r="DK123" s="14">
        <f t="shared" si="16"/>
        <v>0</v>
      </c>
      <c r="DL123" s="14">
        <f t="shared" si="16"/>
        <v>0</v>
      </c>
      <c r="DM123" s="14">
        <f t="shared" si="16"/>
        <v>0</v>
      </c>
      <c r="DN123" s="14">
        <f t="shared" si="16"/>
        <v>0</v>
      </c>
      <c r="DO123" s="14">
        <f t="shared" si="16"/>
        <v>0</v>
      </c>
      <c r="DP123" s="14">
        <f t="shared" si="16"/>
        <v>0</v>
      </c>
      <c r="DQ123" s="14">
        <f t="shared" si="16"/>
        <v>0</v>
      </c>
      <c r="DR123" s="14">
        <f t="shared" si="16"/>
        <v>0</v>
      </c>
      <c r="DS123" s="14">
        <f t="shared" si="16"/>
        <v>0</v>
      </c>
      <c r="DT123" s="14">
        <f t="shared" si="16"/>
        <v>0</v>
      </c>
      <c r="DU123" s="14">
        <f t="shared" si="16"/>
        <v>0</v>
      </c>
      <c r="DV123" s="14">
        <f t="shared" si="16"/>
        <v>0</v>
      </c>
      <c r="DW123" s="14">
        <f t="shared" si="16"/>
        <v>0</v>
      </c>
      <c r="DX123" s="14">
        <f t="shared" si="16"/>
        <v>0</v>
      </c>
      <c r="DY123" s="14">
        <f t="shared" si="16"/>
        <v>0</v>
      </c>
      <c r="DZ123" s="14">
        <f t="shared" si="16"/>
        <v>0</v>
      </c>
      <c r="EA123" s="14">
        <f aca="true" t="shared" si="17" ref="EA123:GL123">SUM(EA124:EA132)</f>
        <v>0</v>
      </c>
      <c r="EB123" s="14">
        <f t="shared" si="17"/>
        <v>0</v>
      </c>
      <c r="EC123" s="14">
        <f t="shared" si="17"/>
        <v>0</v>
      </c>
      <c r="ED123" s="14">
        <f t="shared" si="17"/>
        <v>0</v>
      </c>
      <c r="EE123" s="14">
        <f t="shared" si="17"/>
        <v>0</v>
      </c>
      <c r="EF123" s="14">
        <f t="shared" si="17"/>
        <v>0</v>
      </c>
      <c r="EG123" s="14">
        <f t="shared" si="17"/>
        <v>0</v>
      </c>
      <c r="EH123" s="14">
        <f t="shared" si="17"/>
        <v>0</v>
      </c>
      <c r="EI123" s="14">
        <f t="shared" si="17"/>
        <v>0</v>
      </c>
      <c r="EJ123" s="14">
        <f t="shared" si="17"/>
        <v>0</v>
      </c>
      <c r="EK123" s="14">
        <f t="shared" si="17"/>
        <v>0</v>
      </c>
      <c r="EL123" s="14">
        <f t="shared" si="17"/>
        <v>0</v>
      </c>
      <c r="EM123" s="14">
        <f t="shared" si="17"/>
        <v>0</v>
      </c>
      <c r="EN123" s="14">
        <f t="shared" si="17"/>
        <v>0</v>
      </c>
      <c r="EO123" s="14">
        <f t="shared" si="17"/>
        <v>0</v>
      </c>
      <c r="EP123" s="14">
        <f t="shared" si="17"/>
        <v>0</v>
      </c>
      <c r="EQ123" s="14">
        <f t="shared" si="17"/>
        <v>0</v>
      </c>
      <c r="ER123" s="14">
        <f t="shared" si="17"/>
        <v>0</v>
      </c>
      <c r="ES123" s="14">
        <f t="shared" si="17"/>
        <v>0</v>
      </c>
      <c r="ET123" s="14">
        <f t="shared" si="17"/>
        <v>0</v>
      </c>
      <c r="EU123" s="14">
        <f t="shared" si="17"/>
        <v>0</v>
      </c>
      <c r="EV123" s="14">
        <f t="shared" si="17"/>
        <v>0</v>
      </c>
      <c r="EW123" s="14">
        <f t="shared" si="17"/>
        <v>0</v>
      </c>
      <c r="EX123" s="14">
        <f t="shared" si="17"/>
        <v>0</v>
      </c>
      <c r="EY123" s="14">
        <f t="shared" si="17"/>
        <v>0</v>
      </c>
      <c r="EZ123" s="14">
        <f t="shared" si="17"/>
        <v>0</v>
      </c>
      <c r="FA123" s="14">
        <f t="shared" si="17"/>
        <v>0</v>
      </c>
      <c r="FB123" s="14">
        <f t="shared" si="17"/>
        <v>0</v>
      </c>
      <c r="FC123" s="14">
        <f t="shared" si="17"/>
        <v>0</v>
      </c>
      <c r="FD123" s="14">
        <f t="shared" si="17"/>
        <v>0</v>
      </c>
      <c r="FE123" s="14">
        <f t="shared" si="17"/>
        <v>0</v>
      </c>
      <c r="FF123" s="14">
        <f t="shared" si="17"/>
        <v>0</v>
      </c>
      <c r="FG123" s="14">
        <f t="shared" si="17"/>
        <v>0</v>
      </c>
      <c r="FH123" s="14">
        <f t="shared" si="17"/>
        <v>0</v>
      </c>
      <c r="FI123" s="14">
        <f t="shared" si="17"/>
        <v>0</v>
      </c>
      <c r="FJ123" s="14">
        <f t="shared" si="17"/>
        <v>0</v>
      </c>
      <c r="FK123" s="14">
        <f t="shared" si="17"/>
        <v>0</v>
      </c>
      <c r="FL123" s="14">
        <f t="shared" si="17"/>
        <v>0</v>
      </c>
      <c r="FM123" s="14">
        <f t="shared" si="17"/>
        <v>0</v>
      </c>
      <c r="FN123" s="14">
        <f t="shared" si="17"/>
        <v>0</v>
      </c>
      <c r="FO123" s="14">
        <f t="shared" si="17"/>
        <v>0</v>
      </c>
      <c r="FP123" s="14">
        <f t="shared" si="17"/>
        <v>0</v>
      </c>
      <c r="FQ123" s="14">
        <f t="shared" si="17"/>
        <v>0</v>
      </c>
      <c r="FR123" s="14">
        <f t="shared" si="17"/>
        <v>0</v>
      </c>
      <c r="FS123" s="14">
        <f t="shared" si="17"/>
        <v>0</v>
      </c>
      <c r="FT123" s="14">
        <f t="shared" si="17"/>
        <v>0</v>
      </c>
      <c r="FU123" s="14">
        <f t="shared" si="17"/>
        <v>0</v>
      </c>
      <c r="FV123" s="14">
        <f t="shared" si="17"/>
        <v>0</v>
      </c>
      <c r="FW123" s="14">
        <f t="shared" si="17"/>
        <v>0</v>
      </c>
      <c r="FX123" s="14">
        <f t="shared" si="17"/>
        <v>0</v>
      </c>
      <c r="FY123" s="14">
        <f t="shared" si="17"/>
        <v>0</v>
      </c>
      <c r="FZ123" s="14">
        <f t="shared" si="17"/>
        <v>0</v>
      </c>
      <c r="GA123" s="14">
        <f t="shared" si="17"/>
        <v>0</v>
      </c>
      <c r="GB123" s="14">
        <f t="shared" si="17"/>
        <v>0</v>
      </c>
      <c r="GC123" s="14">
        <f t="shared" si="17"/>
        <v>0</v>
      </c>
      <c r="GD123" s="14">
        <f t="shared" si="17"/>
        <v>0</v>
      </c>
      <c r="GE123" s="14">
        <f t="shared" si="17"/>
        <v>0</v>
      </c>
      <c r="GF123" s="14">
        <f t="shared" si="17"/>
        <v>0</v>
      </c>
      <c r="GG123" s="14">
        <f t="shared" si="17"/>
        <v>0</v>
      </c>
      <c r="GH123" s="14">
        <f t="shared" si="17"/>
        <v>0</v>
      </c>
      <c r="GI123" s="14">
        <f t="shared" si="17"/>
        <v>0</v>
      </c>
      <c r="GJ123" s="14">
        <f t="shared" si="17"/>
        <v>0</v>
      </c>
      <c r="GK123" s="14">
        <f t="shared" si="17"/>
        <v>0</v>
      </c>
      <c r="GL123" s="14">
        <f t="shared" si="17"/>
        <v>0</v>
      </c>
      <c r="GM123" s="14">
        <f aca="true" t="shared" si="18" ref="GM123:IV123">SUM(GM124:GM132)</f>
        <v>0</v>
      </c>
      <c r="GN123" s="14">
        <f t="shared" si="18"/>
        <v>0</v>
      </c>
      <c r="GO123" s="14">
        <f t="shared" si="18"/>
        <v>0</v>
      </c>
      <c r="GP123" s="14">
        <f t="shared" si="18"/>
        <v>0</v>
      </c>
      <c r="GQ123" s="14">
        <f t="shared" si="18"/>
        <v>0</v>
      </c>
      <c r="GR123" s="14">
        <f t="shared" si="18"/>
        <v>0</v>
      </c>
      <c r="GS123" s="14">
        <f t="shared" si="18"/>
        <v>0</v>
      </c>
      <c r="GT123" s="14">
        <f t="shared" si="18"/>
        <v>0</v>
      </c>
      <c r="GU123" s="14">
        <f t="shared" si="18"/>
        <v>0</v>
      </c>
      <c r="GV123" s="14">
        <f t="shared" si="18"/>
        <v>0</v>
      </c>
      <c r="GW123" s="14">
        <f t="shared" si="18"/>
        <v>0</v>
      </c>
      <c r="GX123" s="14">
        <f t="shared" si="18"/>
        <v>0</v>
      </c>
      <c r="GY123" s="14">
        <f t="shared" si="18"/>
        <v>0</v>
      </c>
      <c r="GZ123" s="14">
        <f t="shared" si="18"/>
        <v>0</v>
      </c>
      <c r="HA123" s="14">
        <f t="shared" si="18"/>
        <v>0</v>
      </c>
      <c r="HB123" s="14">
        <f t="shared" si="18"/>
        <v>0</v>
      </c>
      <c r="HC123" s="14">
        <f t="shared" si="18"/>
        <v>0</v>
      </c>
      <c r="HD123" s="14">
        <f t="shared" si="18"/>
        <v>0</v>
      </c>
      <c r="HE123" s="14">
        <f t="shared" si="18"/>
        <v>0</v>
      </c>
      <c r="HF123" s="14">
        <f t="shared" si="18"/>
        <v>0</v>
      </c>
      <c r="HG123" s="14">
        <f t="shared" si="18"/>
        <v>0</v>
      </c>
      <c r="HH123" s="14">
        <f t="shared" si="18"/>
        <v>0</v>
      </c>
      <c r="HI123" s="14">
        <f t="shared" si="18"/>
        <v>0</v>
      </c>
      <c r="HJ123" s="14">
        <f t="shared" si="18"/>
        <v>0</v>
      </c>
      <c r="HK123" s="14">
        <f t="shared" si="18"/>
        <v>0</v>
      </c>
      <c r="HL123" s="14">
        <f t="shared" si="18"/>
        <v>0</v>
      </c>
      <c r="HM123" s="14">
        <f t="shared" si="18"/>
        <v>0</v>
      </c>
      <c r="HN123" s="14">
        <f t="shared" si="18"/>
        <v>0</v>
      </c>
      <c r="HO123" s="14">
        <f t="shared" si="18"/>
        <v>0</v>
      </c>
      <c r="HP123" s="14">
        <f t="shared" si="18"/>
        <v>0</v>
      </c>
      <c r="HQ123" s="14">
        <f t="shared" si="18"/>
        <v>0</v>
      </c>
      <c r="HR123" s="14">
        <f t="shared" si="18"/>
        <v>0</v>
      </c>
      <c r="HS123" s="14">
        <f t="shared" si="18"/>
        <v>0</v>
      </c>
      <c r="HT123" s="14">
        <f t="shared" si="18"/>
        <v>0</v>
      </c>
      <c r="HU123" s="14">
        <f t="shared" si="18"/>
        <v>0</v>
      </c>
      <c r="HV123" s="14">
        <f t="shared" si="18"/>
        <v>0</v>
      </c>
      <c r="HW123" s="14">
        <f t="shared" si="18"/>
        <v>0</v>
      </c>
      <c r="HX123" s="14">
        <f t="shared" si="18"/>
        <v>0</v>
      </c>
      <c r="HY123" s="14">
        <f t="shared" si="18"/>
        <v>0</v>
      </c>
      <c r="HZ123" s="14">
        <f t="shared" si="18"/>
        <v>0</v>
      </c>
      <c r="IA123" s="14">
        <f t="shared" si="18"/>
        <v>0</v>
      </c>
      <c r="IB123" s="14">
        <f t="shared" si="18"/>
        <v>0</v>
      </c>
      <c r="IC123" s="14">
        <f t="shared" si="18"/>
        <v>0</v>
      </c>
      <c r="ID123" s="14">
        <f t="shared" si="18"/>
        <v>0</v>
      </c>
      <c r="IE123" s="14">
        <f t="shared" si="18"/>
        <v>0</v>
      </c>
      <c r="IF123" s="14">
        <f t="shared" si="18"/>
        <v>0</v>
      </c>
      <c r="IG123" s="14">
        <f t="shared" si="18"/>
        <v>0</v>
      </c>
      <c r="IH123" s="14">
        <f t="shared" si="18"/>
        <v>0</v>
      </c>
      <c r="II123" s="14">
        <f t="shared" si="18"/>
        <v>0</v>
      </c>
      <c r="IJ123" s="14">
        <f t="shared" si="18"/>
        <v>0</v>
      </c>
      <c r="IK123" s="14">
        <f t="shared" si="18"/>
        <v>0</v>
      </c>
      <c r="IL123" s="14">
        <f t="shared" si="18"/>
        <v>0</v>
      </c>
      <c r="IM123" s="14">
        <f t="shared" si="18"/>
        <v>0</v>
      </c>
      <c r="IN123" s="14">
        <f t="shared" si="18"/>
        <v>0</v>
      </c>
      <c r="IO123" s="14">
        <f t="shared" si="18"/>
        <v>0</v>
      </c>
      <c r="IP123" s="14">
        <f t="shared" si="18"/>
        <v>0</v>
      </c>
      <c r="IQ123" s="14">
        <f t="shared" si="18"/>
        <v>0</v>
      </c>
      <c r="IR123" s="14">
        <f t="shared" si="18"/>
        <v>0</v>
      </c>
      <c r="IS123" s="14">
        <f t="shared" si="18"/>
        <v>0</v>
      </c>
      <c r="IT123" s="14">
        <f t="shared" si="18"/>
        <v>0</v>
      </c>
      <c r="IU123" s="14">
        <f t="shared" si="18"/>
        <v>0</v>
      </c>
      <c r="IV123" s="14">
        <f t="shared" si="18"/>
        <v>0</v>
      </c>
    </row>
    <row r="124" spans="1:7" ht="15">
      <c r="A124" s="10" t="s">
        <v>34</v>
      </c>
      <c r="B124" s="14">
        <v>6659795.16</v>
      </c>
      <c r="C124" s="14">
        <v>1361448.14</v>
      </c>
      <c r="D124" s="9">
        <v>8021243.3</v>
      </c>
      <c r="E124" s="14">
        <v>0</v>
      </c>
      <c r="F124" s="14">
        <v>0</v>
      </c>
      <c r="G124" s="9">
        <f aca="true" t="shared" si="19" ref="G124:G132">D124-E124</f>
        <v>8021243.3</v>
      </c>
    </row>
    <row r="125" spans="1:7" ht="15">
      <c r="A125" s="10" t="s">
        <v>33</v>
      </c>
      <c r="B125" s="14">
        <v>21904579.4</v>
      </c>
      <c r="C125" s="14">
        <v>215864.06</v>
      </c>
      <c r="D125" s="9">
        <v>22120443.459999997</v>
      </c>
      <c r="E125" s="14">
        <v>0</v>
      </c>
      <c r="F125" s="14">
        <v>0</v>
      </c>
      <c r="G125" s="9">
        <f t="shared" si="19"/>
        <v>22120443.459999997</v>
      </c>
    </row>
    <row r="126" spans="1:7" ht="15">
      <c r="A126" s="10" t="s">
        <v>32</v>
      </c>
      <c r="B126" s="14">
        <v>23705161.6</v>
      </c>
      <c r="C126" s="14">
        <v>1130653.16</v>
      </c>
      <c r="D126" s="9">
        <v>24835814.76</v>
      </c>
      <c r="E126" s="14">
        <v>858991.2752</v>
      </c>
      <c r="F126" s="14">
        <v>807999.9952</v>
      </c>
      <c r="G126" s="9">
        <f t="shared" si="19"/>
        <v>23976823.484800003</v>
      </c>
    </row>
    <row r="127" spans="1:7" ht="15">
      <c r="A127" s="10" t="s">
        <v>31</v>
      </c>
      <c r="B127" s="14">
        <v>0</v>
      </c>
      <c r="C127" s="14">
        <v>63950</v>
      </c>
      <c r="D127" s="9">
        <v>63950</v>
      </c>
      <c r="E127" s="14">
        <v>0</v>
      </c>
      <c r="F127" s="14">
        <v>0</v>
      </c>
      <c r="G127" s="9">
        <f t="shared" si="19"/>
        <v>63950</v>
      </c>
    </row>
    <row r="128" spans="1:7" ht="1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f t="shared" si="19"/>
        <v>0</v>
      </c>
    </row>
    <row r="129" spans="1:7" ht="15">
      <c r="A129" s="10" t="s">
        <v>29</v>
      </c>
      <c r="B129" s="14">
        <v>0</v>
      </c>
      <c r="C129" s="14">
        <v>19300</v>
      </c>
      <c r="D129" s="9">
        <v>19300</v>
      </c>
      <c r="E129" s="14">
        <v>0</v>
      </c>
      <c r="F129" s="14">
        <v>0</v>
      </c>
      <c r="G129" s="9">
        <f t="shared" si="19"/>
        <v>19300</v>
      </c>
    </row>
    <row r="130" spans="1:7" ht="1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f t="shared" si="19"/>
        <v>0</v>
      </c>
    </row>
    <row r="131" spans="1:7" ht="1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f t="shared" si="19"/>
        <v>0</v>
      </c>
    </row>
    <row r="132" spans="1:7" ht="15">
      <c r="A132" s="10" t="s">
        <v>26</v>
      </c>
      <c r="B132" s="14">
        <v>3310280.69</v>
      </c>
      <c r="C132" s="14">
        <v>243387.6</v>
      </c>
      <c r="D132" s="9">
        <v>3553668.29</v>
      </c>
      <c r="E132" s="14">
        <v>0</v>
      </c>
      <c r="F132" s="14">
        <v>0</v>
      </c>
      <c r="G132" s="9">
        <f t="shared" si="19"/>
        <v>3553668.29</v>
      </c>
    </row>
    <row r="133" spans="1:7" ht="15">
      <c r="A133" s="12" t="s">
        <v>25</v>
      </c>
      <c r="B133" s="14">
        <v>59326061.6</v>
      </c>
      <c r="C133" s="14">
        <v>0</v>
      </c>
      <c r="D133" s="14">
        <v>59326061.6</v>
      </c>
      <c r="E133" s="14">
        <v>0</v>
      </c>
      <c r="F133" s="14">
        <v>0</v>
      </c>
      <c r="G133" s="14">
        <f>SUM(G134:G136)</f>
        <v>59326061.6</v>
      </c>
    </row>
    <row r="134" spans="1:7" ht="1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f>D134-E134</f>
        <v>0</v>
      </c>
    </row>
    <row r="135" spans="1:7" ht="15">
      <c r="A135" s="10" t="s">
        <v>23</v>
      </c>
      <c r="B135" s="14">
        <v>59326061.6</v>
      </c>
      <c r="C135" s="14">
        <v>0</v>
      </c>
      <c r="D135" s="9">
        <v>59326061.6</v>
      </c>
      <c r="E135" s="14">
        <v>0</v>
      </c>
      <c r="F135" s="14">
        <v>0</v>
      </c>
      <c r="G135" s="9">
        <f>D135-E135</f>
        <v>59326061.6</v>
      </c>
    </row>
    <row r="136" spans="1:7" ht="1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f>D136-E136</f>
        <v>0</v>
      </c>
    </row>
    <row r="137" spans="1:7" ht="1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f>SUM(G138:G142)</f>
        <v>0</v>
      </c>
    </row>
    <row r="138" spans="1:7" ht="1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f aca="true" t="shared" si="20" ref="G138:G145">D138-E138</f>
        <v>0</v>
      </c>
    </row>
    <row r="139" spans="1:7" ht="1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f t="shared" si="20"/>
        <v>0</v>
      </c>
    </row>
    <row r="140" spans="1:7" ht="1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f t="shared" si="20"/>
        <v>0</v>
      </c>
    </row>
    <row r="141" spans="1:7" ht="1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f t="shared" si="20"/>
        <v>0</v>
      </c>
    </row>
    <row r="142" spans="1:7" ht="1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f t="shared" si="20"/>
        <v>0</v>
      </c>
    </row>
    <row r="143" spans="1:7" ht="1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>SUM(G144:G145)</f>
        <v>0</v>
      </c>
    </row>
    <row r="144" spans="1:7" ht="1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f t="shared" si="20"/>
        <v>0</v>
      </c>
    </row>
    <row r="145" spans="1:7" ht="1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f t="shared" si="20"/>
        <v>0</v>
      </c>
    </row>
    <row r="146" spans="1:7" ht="1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f>SUM(G147:G149)</f>
        <v>0</v>
      </c>
    </row>
    <row r="147" spans="1:7" ht="1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f>D147-E147</f>
        <v>0</v>
      </c>
    </row>
    <row r="148" spans="1:7" ht="1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f>D148-E148</f>
        <v>0</v>
      </c>
    </row>
    <row r="149" spans="1:7" ht="1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f>D149-E149</f>
        <v>0</v>
      </c>
    </row>
    <row r="150" spans="1:7" ht="1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f>SUM(G151:G157)</f>
        <v>0</v>
      </c>
    </row>
    <row r="151" spans="1:7" ht="1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f aca="true" t="shared" si="21" ref="G151:G157">D151-E151</f>
        <v>0</v>
      </c>
    </row>
    <row r="152" spans="1:7" ht="1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f t="shared" si="21"/>
        <v>0</v>
      </c>
    </row>
    <row r="153" spans="1:7" ht="1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f t="shared" si="21"/>
        <v>0</v>
      </c>
    </row>
    <row r="154" spans="1:7" ht="1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f t="shared" si="21"/>
        <v>0</v>
      </c>
    </row>
    <row r="155" spans="1:7" ht="1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f t="shared" si="21"/>
        <v>0</v>
      </c>
    </row>
    <row r="156" spans="1:7" ht="1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f t="shared" si="21"/>
        <v>0</v>
      </c>
    </row>
    <row r="157" spans="1:7" ht="1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f t="shared" si="21"/>
        <v>0</v>
      </c>
    </row>
    <row r="158" spans="1:7" ht="15">
      <c r="A158" s="8"/>
      <c r="B158" s="7"/>
      <c r="C158" s="7"/>
      <c r="D158" s="7"/>
      <c r="E158" s="7"/>
      <c r="F158" s="7"/>
      <c r="G158" s="7"/>
    </row>
    <row r="159" spans="1:7" ht="15">
      <c r="A159" s="6" t="s">
        <v>0</v>
      </c>
      <c r="B159" s="5">
        <f aca="true" t="shared" si="22" ref="B159:G159">B9+B84</f>
        <v>2966612109.3498</v>
      </c>
      <c r="C159" s="5">
        <f t="shared" si="22"/>
        <v>93228677.62</v>
      </c>
      <c r="D159" s="5">
        <f t="shared" si="22"/>
        <v>3059840786.9698</v>
      </c>
      <c r="E159" s="5">
        <f t="shared" si="22"/>
        <v>511155748.08000004</v>
      </c>
      <c r="F159" s="5">
        <f t="shared" si="22"/>
        <v>475146824.43999994</v>
      </c>
      <c r="G159" s="5">
        <f t="shared" si="22"/>
        <v>2548685038.8898</v>
      </c>
    </row>
    <row r="160" spans="1:7" ht="15">
      <c r="A160" s="4"/>
      <c r="B160" s="3"/>
      <c r="C160" s="3"/>
      <c r="D160" s="3"/>
      <c r="E160" s="3"/>
      <c r="F160" s="3"/>
      <c r="G160" s="3"/>
    </row>
    <row r="161" ht="15" hidden="1">
      <c r="A161" s="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IV123 C76:F122 G9:G122 B76:B159 B9:F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37" r:id="rId1"/>
  <ignoredErrors>
    <ignoredError sqref="D84:D85 G84:G92 G9:G17 D8:D10 G94:G102 G104:G112 G114:G122 G124:G132 G134:G136 G138:G142 G144:G145 G147:G149 G151:G157 G19:G67 G69:G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Admin</cp:lastModifiedBy>
  <cp:lastPrinted>2019-04-15T18:16:39Z</cp:lastPrinted>
  <dcterms:created xsi:type="dcterms:W3CDTF">2019-04-09T18:45:39Z</dcterms:created>
  <dcterms:modified xsi:type="dcterms:W3CDTF">2020-04-29T17:12:04Z</dcterms:modified>
  <cp:category/>
  <cp:version/>
  <cp:contentType/>
  <cp:contentStatus/>
</cp:coreProperties>
</file>