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880" yWindow="65416" windowWidth="19440" windowHeight="13140" activeTab="0"/>
  </bookViews>
  <sheets>
    <sheet name="Hoja1" sheetId="1" r:id="rId1"/>
    <sheet name="Hoja2" sheetId="2" r:id="rId2"/>
  </sheets>
  <externalReferences>
    <externalReference r:id="rId5"/>
  </externalReferences>
  <definedNames>
    <definedName name="_xlnm.Print_Area" localSheetId="0">'Hoja1'!$B$2:$CO$75</definedName>
    <definedName name="ENTE_PUBLICO_A">'[1]Info General'!$C$7</definedName>
    <definedName name="TRIMESTRE">'[1]Info General'!$C$16</definedName>
  </definedNames>
  <calcPr fullCalcOnLoad="1"/>
</workbook>
</file>

<file path=xl/sharedStrings.xml><?xml version="1.0" encoding="utf-8"?>
<sst xmlns="http://schemas.openxmlformats.org/spreadsheetml/2006/main" count="65" uniqueCount="45">
  <si>
    <t>Formato 4 Balance Presupuestario - LDF</t>
  </si>
  <si>
    <t>Balance Presupuestario - LDF</t>
  </si>
  <si>
    <t>(PESOS)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</si>
  <si>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</si>
  <si>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</si>
  <si>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</si>
  <si>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</si>
  <si>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</si>
  <si>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</si>
  <si>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</si>
  <si>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</si>
  <si>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</si>
  <si>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</si>
  <si>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</si>
  <si>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</si>
  <si>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</si>
  <si>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</si>
  <si>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</si>
  <si>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</si>
  <si>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</si>
  <si>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</si>
  <si>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</si>
  <si>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</si>
  <si>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</si>
  <si>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</si>
  <si>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</si>
  <si>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</si>
  <si>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</si>
  <si>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</si>
  <si>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</si>
  <si>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</si>
  <si>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</si>
  <si>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</si>
  <si>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</si>
  <si>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</si>
  <si>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</si>
  <si>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</si>
  <si>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</si>
  <si>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</si>
  <si>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</si>
  <si>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</si>
  <si>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</si>
  <si>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</si>
  <si>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>Universidad Autonoma del Estado de Hidalgo</t>
  </si>
  <si>
    <t>Del 1 de enero al 31 de Diciembre de 2019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</si>
</sst>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b/>
      <sz val="11"/>
      <color indexed="22"/>
      <name val="Calibri"/>
      <family val="2"/>
    </font>
    <font>
      <sz val="11"/>
      <color indexed="22"/>
      <name val="Calibri"/>
      <family val="2"/>
    </font>
    <font>
      <u val="single"/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  <font>
      <b/>
      <sz val="11"/>
      <color theme="2" tint="-0.09996999800205231"/>
      <name val="Calibri"/>
      <family val="2"/>
    </font>
    <font>
      <sz val="11"/>
      <color theme="2" tint="-0.09996999800205231"/>
      <name val="Calibri"/>
      <family val="2"/>
    </font>
    <font>
      <u val="single"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 diagonalUp="1">
      <left style="thin"/>
      <right style="thin"/>
      <top/>
      <bottom/>
      <diagonal style="thin">
        <color theme="1" tint="0.49998000264167786"/>
      </diagonal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51">
    <xf numFmtId="0" fontId="0" fillId="0" borderId="0" xfId="0" applyFont="1" applyAlignment="1">
      <alignment/>
    </xf>
    <xf numFmtId="0" fontId="39" fillId="0" borderId="0" xfId="0" applyFont="1" applyBorder="1" applyAlignment="1">
      <alignment vertical="center"/>
    </xf>
    <xf numFmtId="0" fontId="40" fillId="0" borderId="0" xfId="0" applyFont="1" applyAlignment="1">
      <alignment vertical="center"/>
    </xf>
    <xf numFmtId="0" fontId="38" fillId="33" borderId="10" xfId="0" applyFont="1" applyFill="1" applyBorder="1" applyAlignment="1">
      <alignment horizontal="left" vertical="center" wrapText="1" indent="3"/>
    </xf>
    <xf numFmtId="0" fontId="38" fillId="0" borderId="11" xfId="0" applyFont="1" applyFill="1" applyBorder="1" applyAlignment="1">
      <alignment horizontal="left" vertical="center" indent="3"/>
    </xf>
    <xf numFmtId="0" fontId="0" fillId="0" borderId="11" xfId="0" applyFill="1" applyBorder="1" applyAlignment="1">
      <alignment horizontal="left" vertical="center" indent="6"/>
    </xf>
    <xf numFmtId="0" fontId="0" fillId="0" borderId="11" xfId="0" applyFill="1" applyBorder="1" applyAlignment="1">
      <alignment horizontal="left" vertical="center" indent="3"/>
    </xf>
    <xf numFmtId="0" fontId="38" fillId="0" borderId="11" xfId="0" applyFont="1" applyFill="1" applyBorder="1" applyAlignment="1">
      <alignment horizontal="left" vertical="center" wrapText="1" indent="3"/>
    </xf>
    <xf numFmtId="0" fontId="38" fillId="0" borderId="12" xfId="0" applyFont="1" applyFill="1" applyBorder="1" applyAlignment="1">
      <alignment horizontal="left" vertical="center" wrapText="1" indent="3"/>
    </xf>
    <xf numFmtId="0" fontId="0" fillId="0" borderId="0" xfId="0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38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38" fillId="0" borderId="11" xfId="0" applyFont="1" applyFill="1" applyBorder="1" applyAlignment="1">
      <alignment horizontal="left" vertical="center" wrapText="1" indent="9"/>
    </xf>
    <xf numFmtId="0" fontId="0" fillId="0" borderId="11" xfId="0" applyFill="1" applyBorder="1" applyAlignment="1">
      <alignment horizontal="left" vertical="center" indent="12"/>
    </xf>
    <xf numFmtId="0" fontId="38" fillId="0" borderId="11" xfId="0" applyFont="1" applyFill="1" applyBorder="1" applyAlignment="1">
      <alignment vertical="center"/>
    </xf>
    <xf numFmtId="43" fontId="0" fillId="0" borderId="11" xfId="46" applyFont="1" applyFill="1" applyBorder="1" applyAlignment="1" applyProtection="1">
      <alignment/>
      <protection locked="0"/>
    </xf>
    <xf numFmtId="43" fontId="38" fillId="0" borderId="11" xfId="46" applyFont="1" applyFill="1" applyBorder="1" applyAlignment="1" applyProtection="1">
      <alignment/>
      <protection locked="0"/>
    </xf>
    <xf numFmtId="43" fontId="0" fillId="0" borderId="0" xfId="46" applyFont="1" applyAlignment="1">
      <alignment/>
    </xf>
    <xf numFmtId="43" fontId="38" fillId="33" borderId="10" xfId="46" applyFont="1" applyFill="1" applyBorder="1" applyAlignment="1">
      <alignment horizontal="center" vertical="center" wrapText="1"/>
    </xf>
    <xf numFmtId="43" fontId="0" fillId="0" borderId="11" xfId="46" applyFont="1" applyFill="1" applyBorder="1" applyAlignment="1">
      <alignment/>
    </xf>
    <xf numFmtId="43" fontId="41" fillId="33" borderId="14" xfId="46" applyFont="1" applyFill="1" applyBorder="1" applyAlignment="1">
      <alignment/>
    </xf>
    <xf numFmtId="43" fontId="42" fillId="33" borderId="14" xfId="46" applyFont="1" applyFill="1" applyBorder="1" applyAlignment="1">
      <alignment/>
    </xf>
    <xf numFmtId="43" fontId="43" fillId="0" borderId="11" xfId="46" applyFont="1" applyFill="1" applyBorder="1" applyAlignment="1" applyProtection="1">
      <alignment/>
      <protection locked="0"/>
    </xf>
    <xf numFmtId="43" fontId="38" fillId="0" borderId="11" xfId="46" applyFont="1" applyFill="1" applyBorder="1" applyAlignment="1">
      <alignment/>
    </xf>
    <xf numFmtId="43" fontId="0" fillId="0" borderId="12" xfId="46" applyFont="1" applyFill="1" applyBorder="1" applyAlignment="1">
      <alignment/>
    </xf>
    <xf numFmtId="43" fontId="38" fillId="0" borderId="11" xfId="46" applyFont="1" applyFill="1" applyBorder="1" applyAlignment="1" applyProtection="1">
      <alignment vertical="center"/>
      <protection locked="0"/>
    </xf>
    <xf numFmtId="43" fontId="0" fillId="0" borderId="11" xfId="46" applyFont="1" applyFill="1" applyBorder="1" applyAlignment="1" applyProtection="1">
      <alignment vertical="center"/>
      <protection locked="0"/>
    </xf>
    <xf numFmtId="43" fontId="0" fillId="0" borderId="11" xfId="46" applyFont="1" applyFill="1" applyBorder="1" applyAlignment="1">
      <alignment vertical="center"/>
    </xf>
    <xf numFmtId="43" fontId="0" fillId="0" borderId="12" xfId="46" applyFont="1" applyFill="1" applyBorder="1" applyAlignment="1">
      <alignment vertical="center"/>
    </xf>
    <xf numFmtId="43" fontId="0" fillId="0" borderId="13" xfId="46" applyFont="1" applyFill="1" applyBorder="1" applyAlignment="1" applyProtection="1">
      <alignment vertical="center"/>
      <protection locked="0"/>
    </xf>
    <xf numFmtId="43" fontId="42" fillId="33" borderId="14" xfId="46" applyFont="1" applyFill="1" applyBorder="1" applyAlignment="1">
      <alignment vertical="center"/>
    </xf>
    <xf numFmtId="43" fontId="38" fillId="0" borderId="11" xfId="46" applyFont="1" applyFill="1" applyBorder="1" applyAlignment="1">
      <alignment vertical="center"/>
    </xf>
    <xf numFmtId="43" fontId="0" fillId="0" borderId="13" xfId="46" applyFont="1" applyFill="1" applyBorder="1" applyAlignment="1" applyProtection="1">
      <alignment/>
      <protection locked="0"/>
    </xf>
    <xf numFmtId="43" fontId="42" fillId="33" borderId="14" xfId="46" applyFont="1" applyFill="1" applyBorder="1" applyAlignment="1">
      <alignment/>
    </xf>
    <xf numFmtId="43" fontId="0" fillId="0" borderId="0" xfId="48" applyFont="1" applyAlignment="1">
      <alignment/>
    </xf>
    <xf numFmtId="43" fontId="0" fillId="0" borderId="0" xfId="0" applyNumberFormat="1" applyAlignment="1">
      <alignment/>
    </xf>
    <xf numFmtId="0" fontId="39" fillId="0" borderId="15" xfId="0" applyFont="1" applyBorder="1" applyAlignment="1">
      <alignment horizontal="left" vertical="center"/>
    </xf>
    <xf numFmtId="0" fontId="38" fillId="33" borderId="16" xfId="0" applyFont="1" applyFill="1" applyBorder="1" applyAlignment="1" applyProtection="1">
      <alignment horizontal="center" vertical="center"/>
      <protection/>
    </xf>
    <xf numFmtId="0" fontId="38" fillId="33" borderId="17" xfId="0" applyFont="1" applyFill="1" applyBorder="1" applyAlignment="1" applyProtection="1">
      <alignment horizontal="center" vertical="center"/>
      <protection/>
    </xf>
    <xf numFmtId="0" fontId="38" fillId="33" borderId="18" xfId="0" applyFont="1" applyFill="1" applyBorder="1" applyAlignment="1" applyProtection="1">
      <alignment horizontal="center" vertical="center"/>
      <protection/>
    </xf>
    <xf numFmtId="0" fontId="38" fillId="33" borderId="19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19" xfId="0" applyFont="1" applyFill="1" applyBorder="1" applyAlignment="1" applyProtection="1">
      <alignment horizontal="center" vertical="center"/>
      <protection/>
    </xf>
    <xf numFmtId="0" fontId="38" fillId="33" borderId="0" xfId="0" applyFont="1" applyFill="1" applyBorder="1" applyAlignment="1" applyProtection="1">
      <alignment horizontal="center" vertical="center"/>
      <protection/>
    </xf>
    <xf numFmtId="0" fontId="38" fillId="33" borderId="20" xfId="0" applyFont="1" applyFill="1" applyBorder="1" applyAlignment="1" applyProtection="1">
      <alignment horizontal="center" vertical="center"/>
      <protection/>
    </xf>
    <xf numFmtId="0" fontId="38" fillId="33" borderId="21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Millares 3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arlosev\Downloads\Formatos_Anexo_1_Criterios_LDF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1">
        <row r="7">
          <cell r="C7" t="str">
            <v>ORGANISMO, Gobierno del Estado de Aguascalientes (a)</v>
          </cell>
        </row>
        <row r="16">
          <cell r="C16" t="str">
            <v>Del 1 de enero al 30 de marzo de 2017 (b)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75"/>
  <sheetViews>
    <sheetView tabSelected="1" view="pageBreakPreview" zoomScaleNormal="80" zoomScaleSheetLayoutView="100" zoomScalePageLayoutView="0" workbookViewId="0" topLeftCell="B61">
      <selection activeCell="C14" sqref="C14:E15"/>
    </sheetView>
  </sheetViews>
  <sheetFormatPr defaultColWidth="0" defaultRowHeight="15" zeroHeight="1"/>
  <cols>
    <col min="1" max="1" width="0" style="0" hidden="1" customWidth="1"/>
    <col min="2" max="2" width="101.421875" style="0" customWidth="1"/>
    <col min="3" max="5" width="25.7109375" style="19" customWidth="1"/>
    <col min="6" max="12" width="0" style="0" hidden="1" customWidth="1"/>
    <col min="13" max="16384" width="10.7109375" style="0" hidden="1" customWidth="1"/>
  </cols>
  <sheetData>
    <row r="1" spans="2:12" s="2" customFormat="1" ht="37.5" customHeight="1">
      <c r="B1" s="38" t="s">
        <v>0</v>
      </c>
      <c r="C1" s="38"/>
      <c r="D1" s="38"/>
      <c r="E1" s="38"/>
      <c r="F1" s="1"/>
      <c r="G1" s="1"/>
      <c r="H1" s="1"/>
      <c r="I1" s="1"/>
      <c r="J1" s="1"/>
      <c r="K1" s="1"/>
      <c r="L1" s="1"/>
    </row>
    <row r="2" spans="2:5" ht="15">
      <c r="B2" s="39" t="s">
        <v>43</v>
      </c>
      <c r="C2" s="40"/>
      <c r="D2" s="40"/>
      <c r="E2" s="41"/>
    </row>
    <row r="3" spans="2:5" ht="15">
      <c r="B3" s="42" t="s">
        <v>1</v>
      </c>
      <c r="C3" s="43"/>
      <c r="D3" s="43"/>
      <c r="E3" s="44"/>
    </row>
    <row r="4" spans="2:5" ht="15">
      <c r="B4" s="45" t="s">
        <v>44</v>
      </c>
      <c r="C4" s="46"/>
      <c r="D4" s="46"/>
      <c r="E4" s="47"/>
    </row>
    <row r="5" spans="2:5" ht="15">
      <c r="B5" s="48" t="s">
        <v>2</v>
      </c>
      <c r="C5" s="49"/>
      <c r="D5" s="49"/>
      <c r="E5" s="50"/>
    </row>
    <row r="6" ht="15"/>
    <row r="7" spans="2:5" ht="39" customHeight="1">
      <c r="B7" s="3" t="s">
        <v>3</v>
      </c>
      <c r="C7" s="20" t="s">
        <v>4</v>
      </c>
      <c r="D7" s="20" t="s">
        <v>5</v>
      </c>
      <c r="E7" s="20" t="s">
        <v>6</v>
      </c>
    </row>
    <row r="8" spans="2:5" ht="15">
      <c r="B8" s="4" t="s">
        <v>7</v>
      </c>
      <c r="C8" s="18">
        <f>SUM(C9:C11)</f>
        <v>2668824627.4300003</v>
      </c>
      <c r="D8" s="18">
        <f>SUM(D9:D11)</f>
        <v>3073141909.5</v>
      </c>
      <c r="E8" s="18">
        <f>SUM(E9:E11)</f>
        <v>3030152678.7</v>
      </c>
    </row>
    <row r="9" spans="2:5" ht="15">
      <c r="B9" s="5" t="s">
        <v>8</v>
      </c>
      <c r="C9" s="17">
        <v>1083405452.78</v>
      </c>
      <c r="D9" s="17">
        <v>1586437322.97</v>
      </c>
      <c r="E9" s="17">
        <v>1546280229.92</v>
      </c>
    </row>
    <row r="10" spans="2:5" ht="15">
      <c r="B10" s="5" t="s">
        <v>9</v>
      </c>
      <c r="C10" s="17">
        <v>1585419174.65</v>
      </c>
      <c r="D10" s="37">
        <v>1486704586.53</v>
      </c>
      <c r="E10" s="17">
        <v>1483872448.78</v>
      </c>
    </row>
    <row r="11" spans="2:5" ht="15">
      <c r="B11" s="5" t="s">
        <v>10</v>
      </c>
      <c r="C11" s="17">
        <f>C44</f>
        <v>0</v>
      </c>
      <c r="D11" s="17">
        <f>D44</f>
        <v>0</v>
      </c>
      <c r="E11" s="17">
        <f>E44</f>
        <v>0</v>
      </c>
    </row>
    <row r="12" spans="2:5" ht="15">
      <c r="B12" s="6"/>
      <c r="C12" s="21"/>
      <c r="D12" s="21"/>
      <c r="E12" s="21"/>
    </row>
    <row r="13" spans="2:5" ht="15">
      <c r="B13" s="4" t="s">
        <v>11</v>
      </c>
      <c r="C13" s="18">
        <f>C14+C15</f>
        <v>2668824627.4300003</v>
      </c>
      <c r="D13" s="18">
        <f>D14+D15</f>
        <v>3099734102.38</v>
      </c>
      <c r="E13" s="18">
        <f>E14+E15</f>
        <v>2644066666.8099995</v>
      </c>
    </row>
    <row r="14" spans="2:5" ht="15">
      <c r="B14" s="5" t="s">
        <v>12</v>
      </c>
      <c r="C14" s="17">
        <v>1083405452.78</v>
      </c>
      <c r="D14" s="17">
        <v>1618568475.33</v>
      </c>
      <c r="E14" s="17">
        <v>1257132303.1399999</v>
      </c>
    </row>
    <row r="15" spans="2:5" ht="15">
      <c r="B15" s="5" t="s">
        <v>13</v>
      </c>
      <c r="C15" s="17">
        <v>1585419174.65</v>
      </c>
      <c r="D15" s="17">
        <v>1481165627.05</v>
      </c>
      <c r="E15" s="17">
        <v>1386934363.6699998</v>
      </c>
    </row>
    <row r="16" spans="2:5" ht="15">
      <c r="B16" s="6"/>
      <c r="C16" s="21"/>
      <c r="D16" s="21"/>
      <c r="E16" s="21"/>
    </row>
    <row r="17" spans="2:5" ht="15">
      <c r="B17" s="4" t="s">
        <v>14</v>
      </c>
      <c r="C17" s="22">
        <f>C18+C19</f>
        <v>0</v>
      </c>
      <c r="D17" s="18">
        <f>D18+D19</f>
        <v>252130275.42240006</v>
      </c>
      <c r="E17" s="18">
        <f>E18+E19</f>
        <v>244552169.97680002</v>
      </c>
    </row>
    <row r="18" spans="2:6" ht="15">
      <c r="B18" s="5" t="s">
        <v>15</v>
      </c>
      <c r="C18" s="23">
        <v>0</v>
      </c>
      <c r="D18" s="17">
        <v>232172000.23000005</v>
      </c>
      <c r="E18" s="17">
        <v>225830357.10000002</v>
      </c>
      <c r="F18">
        <v>182236943.92000002</v>
      </c>
    </row>
    <row r="19" spans="2:6" ht="15">
      <c r="B19" s="5" t="s">
        <v>16</v>
      </c>
      <c r="C19" s="23">
        <v>0</v>
      </c>
      <c r="D19" s="17">
        <v>19958275.192400005</v>
      </c>
      <c r="E19" s="24">
        <v>18721812.8768</v>
      </c>
      <c r="F19">
        <v>12997236.184300002</v>
      </c>
    </row>
    <row r="20" spans="2:5" ht="15">
      <c r="B20" s="6"/>
      <c r="C20" s="21"/>
      <c r="D20" s="21"/>
      <c r="E20" s="21"/>
    </row>
    <row r="21" spans="2:5" ht="15">
      <c r="B21" s="4" t="s">
        <v>17</v>
      </c>
      <c r="C21" s="18">
        <f>C8-C13+C17</f>
        <v>0</v>
      </c>
      <c r="D21" s="18">
        <f>D8-D13+D17</f>
        <v>225538082.54239994</v>
      </c>
      <c r="E21" s="18">
        <f>+E8-E13+E17</f>
        <v>630638181.8668003</v>
      </c>
    </row>
    <row r="22" spans="2:5" ht="15">
      <c r="B22" s="4"/>
      <c r="C22" s="21"/>
      <c r="D22" s="21"/>
      <c r="E22" s="21"/>
    </row>
    <row r="23" spans="2:5" ht="15">
      <c r="B23" s="4" t="s">
        <v>18</v>
      </c>
      <c r="C23" s="18">
        <f>C21-C11</f>
        <v>0</v>
      </c>
      <c r="D23" s="18">
        <f>D21-D11</f>
        <v>225538082.54239994</v>
      </c>
      <c r="E23" s="18">
        <f>E21-E11</f>
        <v>630638181.8668003</v>
      </c>
    </row>
    <row r="24" spans="2:5" ht="15">
      <c r="B24" s="4"/>
      <c r="C24" s="25"/>
      <c r="D24" s="25"/>
      <c r="E24" s="25"/>
    </row>
    <row r="25" spans="2:5" ht="15">
      <c r="B25" s="7" t="s">
        <v>19</v>
      </c>
      <c r="C25" s="18">
        <f>C23-C17</f>
        <v>0</v>
      </c>
      <c r="D25" s="18">
        <f>D23-D17</f>
        <v>-26592192.880000114</v>
      </c>
      <c r="E25" s="18">
        <f>E23-E17</f>
        <v>386086011.8900003</v>
      </c>
    </row>
    <row r="26" spans="2:5" ht="15">
      <c r="B26" s="8"/>
      <c r="C26" s="26"/>
      <c r="D26" s="26"/>
      <c r="E26" s="26"/>
    </row>
    <row r="27" ht="15">
      <c r="B27" s="9"/>
    </row>
    <row r="28" spans="2:5" ht="30" customHeight="1">
      <c r="B28" s="3" t="s">
        <v>20</v>
      </c>
      <c r="C28" s="20" t="s">
        <v>21</v>
      </c>
      <c r="D28" s="20" t="s">
        <v>5</v>
      </c>
      <c r="E28" s="20" t="s">
        <v>22</v>
      </c>
    </row>
    <row r="29" spans="2:5" ht="15">
      <c r="B29" s="4" t="s">
        <v>23</v>
      </c>
      <c r="C29" s="27">
        <f>C30+C31</f>
        <v>0</v>
      </c>
      <c r="D29" s="27">
        <f>D30+D31</f>
        <v>0</v>
      </c>
      <c r="E29" s="27">
        <f>E30+E31</f>
        <v>0</v>
      </c>
    </row>
    <row r="30" spans="2:5" ht="15">
      <c r="B30" s="5" t="s">
        <v>24</v>
      </c>
      <c r="C30" s="28">
        <v>0</v>
      </c>
      <c r="D30" s="28">
        <v>0</v>
      </c>
      <c r="E30" s="28">
        <v>0</v>
      </c>
    </row>
    <row r="31" spans="2:5" ht="15">
      <c r="B31" s="5" t="s">
        <v>25</v>
      </c>
      <c r="C31" s="28">
        <v>0</v>
      </c>
      <c r="D31" s="28">
        <v>0</v>
      </c>
      <c r="E31" s="28">
        <v>0</v>
      </c>
    </row>
    <row r="32" spans="2:5" ht="15">
      <c r="B32" s="10"/>
      <c r="C32" s="29"/>
      <c r="D32" s="29"/>
      <c r="E32" s="29"/>
    </row>
    <row r="33" spans="2:5" ht="15">
      <c r="B33" s="4" t="s">
        <v>26</v>
      </c>
      <c r="C33" s="27">
        <f>C25+C29</f>
        <v>0</v>
      </c>
      <c r="D33" s="27">
        <f>D25+D29</f>
        <v>-26592192.880000114</v>
      </c>
      <c r="E33" s="27">
        <f>E25+E29</f>
        <v>386086011.8900003</v>
      </c>
    </row>
    <row r="34" spans="2:5" ht="15">
      <c r="B34" s="11"/>
      <c r="C34" s="30"/>
      <c r="D34" s="30"/>
      <c r="E34" s="30"/>
    </row>
    <row r="35" ht="15">
      <c r="B35" s="9"/>
    </row>
    <row r="36" spans="2:5" ht="30">
      <c r="B36" s="3" t="s">
        <v>20</v>
      </c>
      <c r="C36" s="20" t="s">
        <v>27</v>
      </c>
      <c r="D36" s="20" t="s">
        <v>5</v>
      </c>
      <c r="E36" s="20" t="s">
        <v>6</v>
      </c>
    </row>
    <row r="37" spans="2:5" ht="15">
      <c r="B37" s="4" t="s">
        <v>28</v>
      </c>
      <c r="C37" s="27">
        <f>C38+C39</f>
        <v>0</v>
      </c>
      <c r="D37" s="27">
        <f>D38+D39</f>
        <v>0</v>
      </c>
      <c r="E37" s="27">
        <f>E38+E39</f>
        <v>0</v>
      </c>
    </row>
    <row r="38" spans="2:5" ht="15">
      <c r="B38" s="5" t="s">
        <v>29</v>
      </c>
      <c r="C38" s="17">
        <v>0</v>
      </c>
      <c r="D38" s="17">
        <v>0</v>
      </c>
      <c r="E38" s="17">
        <v>0</v>
      </c>
    </row>
    <row r="39" spans="2:5" ht="15">
      <c r="B39" s="5" t="s">
        <v>30</v>
      </c>
      <c r="C39" s="28">
        <v>0</v>
      </c>
      <c r="D39" s="28">
        <v>0</v>
      </c>
      <c r="E39" s="28">
        <v>0</v>
      </c>
    </row>
    <row r="40" spans="2:5" ht="15">
      <c r="B40" s="4" t="s">
        <v>31</v>
      </c>
      <c r="C40" s="27">
        <f>C41+C42</f>
        <v>0</v>
      </c>
      <c r="D40" s="27">
        <f>D41+D42</f>
        <v>0</v>
      </c>
      <c r="E40" s="27">
        <f>E41+E42</f>
        <v>0</v>
      </c>
    </row>
    <row r="41" spans="2:5" ht="15">
      <c r="B41" s="5" t="s">
        <v>32</v>
      </c>
      <c r="C41" s="28">
        <v>0</v>
      </c>
      <c r="D41" s="28">
        <v>0</v>
      </c>
      <c r="E41" s="28">
        <v>0</v>
      </c>
    </row>
    <row r="42" spans="2:5" ht="15">
      <c r="B42" s="5" t="s">
        <v>33</v>
      </c>
      <c r="C42" s="28">
        <v>0</v>
      </c>
      <c r="D42" s="28">
        <v>0</v>
      </c>
      <c r="E42" s="28">
        <v>0</v>
      </c>
    </row>
    <row r="43" spans="2:5" ht="15">
      <c r="B43" s="10"/>
      <c r="C43" s="29"/>
      <c r="D43" s="29"/>
      <c r="E43" s="29"/>
    </row>
    <row r="44" spans="2:5" ht="15">
      <c r="B44" s="4" t="s">
        <v>34</v>
      </c>
      <c r="C44" s="27">
        <f>C37-C40</f>
        <v>0</v>
      </c>
      <c r="D44" s="27">
        <f>D37-D40</f>
        <v>0</v>
      </c>
      <c r="E44" s="27">
        <f>E37-E40</f>
        <v>0</v>
      </c>
    </row>
    <row r="45" spans="2:5" ht="15">
      <c r="B45" s="12"/>
      <c r="C45" s="30"/>
      <c r="D45" s="30"/>
      <c r="E45" s="30"/>
    </row>
    <row r="46" ht="15"/>
    <row r="47" spans="2:5" ht="30">
      <c r="B47" s="3" t="s">
        <v>20</v>
      </c>
      <c r="C47" s="20" t="s">
        <v>27</v>
      </c>
      <c r="D47" s="20" t="s">
        <v>5</v>
      </c>
      <c r="E47" s="20" t="s">
        <v>6</v>
      </c>
    </row>
    <row r="48" spans="2:5" ht="15">
      <c r="B48" s="13" t="s">
        <v>35</v>
      </c>
      <c r="C48" s="31">
        <f>C9</f>
        <v>1083405452.78</v>
      </c>
      <c r="D48" s="31">
        <f>D9</f>
        <v>1586437322.97</v>
      </c>
      <c r="E48" s="31">
        <f>E9</f>
        <v>1546280229.92</v>
      </c>
    </row>
    <row r="49" spans="2:5" ht="15">
      <c r="B49" s="14" t="s">
        <v>36</v>
      </c>
      <c r="C49" s="27">
        <f>C50-C51</f>
        <v>0</v>
      </c>
      <c r="D49" s="27">
        <f>D50-D51</f>
        <v>0</v>
      </c>
      <c r="E49" s="27">
        <f>E50-E51</f>
        <v>0</v>
      </c>
    </row>
    <row r="50" spans="2:5" ht="15">
      <c r="B50" s="15" t="s">
        <v>29</v>
      </c>
      <c r="C50" s="28">
        <v>0</v>
      </c>
      <c r="D50" s="28">
        <v>0</v>
      </c>
      <c r="E50" s="28">
        <v>0</v>
      </c>
    </row>
    <row r="51" spans="2:5" ht="15">
      <c r="B51" s="15" t="s">
        <v>32</v>
      </c>
      <c r="C51" s="28">
        <v>0</v>
      </c>
      <c r="D51" s="28">
        <v>0</v>
      </c>
      <c r="E51" s="28">
        <v>0</v>
      </c>
    </row>
    <row r="52" spans="2:5" ht="15">
      <c r="B52" s="10"/>
      <c r="C52" s="29"/>
      <c r="D52" s="29"/>
      <c r="E52" s="29"/>
    </row>
    <row r="53" spans="2:5" ht="15">
      <c r="B53" s="5" t="s">
        <v>12</v>
      </c>
      <c r="C53" s="28">
        <f>C14</f>
        <v>1083405452.78</v>
      </c>
      <c r="D53" s="28">
        <f>D14</f>
        <v>1618568475.33</v>
      </c>
      <c r="E53" s="28">
        <f>E14</f>
        <v>1257132303.1399999</v>
      </c>
    </row>
    <row r="54" spans="2:5" ht="15">
      <c r="B54" s="10"/>
      <c r="C54" s="29"/>
      <c r="D54" s="29"/>
      <c r="E54" s="29"/>
    </row>
    <row r="55" spans="2:5" ht="15">
      <c r="B55" s="5" t="s">
        <v>15</v>
      </c>
      <c r="C55" s="32">
        <f>C18</f>
        <v>0</v>
      </c>
      <c r="D55" s="28">
        <f>D18</f>
        <v>232172000.23000005</v>
      </c>
      <c r="E55" s="28">
        <f>E18</f>
        <v>225830357.10000002</v>
      </c>
    </row>
    <row r="56" spans="2:5" ht="15">
      <c r="B56" s="10"/>
      <c r="C56" s="29"/>
      <c r="D56" s="29"/>
      <c r="E56" s="29"/>
    </row>
    <row r="57" spans="2:5" ht="32.25" customHeight="1">
      <c r="B57" s="7" t="s">
        <v>37</v>
      </c>
      <c r="C57" s="27">
        <f>C48+C49-C53+C55</f>
        <v>0</v>
      </c>
      <c r="D57" s="27">
        <f>D48+D49-D53+D55</f>
        <v>200040847.87000015</v>
      </c>
      <c r="E57" s="27">
        <f>E48+E49-E53+E55</f>
        <v>514978283.88000023</v>
      </c>
    </row>
    <row r="58" spans="2:5" ht="15">
      <c r="B58" s="16"/>
      <c r="C58" s="33"/>
      <c r="D58" s="33"/>
      <c r="E58" s="33"/>
    </row>
    <row r="59" spans="2:5" ht="30" customHeight="1">
      <c r="B59" s="7" t="s">
        <v>38</v>
      </c>
      <c r="C59" s="27">
        <f>C57-C49</f>
        <v>0</v>
      </c>
      <c r="D59" s="27">
        <f>D57-D49</f>
        <v>200040847.87000015</v>
      </c>
      <c r="E59" s="27">
        <f>E57-E49</f>
        <v>514978283.88000023</v>
      </c>
    </row>
    <row r="60" spans="2:5" ht="15">
      <c r="B60" s="11"/>
      <c r="C60" s="30"/>
      <c r="D60" s="30"/>
      <c r="E60" s="30"/>
    </row>
    <row r="61" ht="15"/>
    <row r="62" spans="2:5" ht="30">
      <c r="B62" s="3" t="s">
        <v>20</v>
      </c>
      <c r="C62" s="20" t="s">
        <v>27</v>
      </c>
      <c r="D62" s="20" t="s">
        <v>5</v>
      </c>
      <c r="E62" s="20" t="s">
        <v>6</v>
      </c>
    </row>
    <row r="63" spans="2:5" ht="15">
      <c r="B63" s="13" t="s">
        <v>9</v>
      </c>
      <c r="C63" s="34">
        <f>C10</f>
        <v>1585419174.65</v>
      </c>
      <c r="D63" s="34">
        <f>D10</f>
        <v>1486704586.53</v>
      </c>
      <c r="E63" s="34">
        <f>E10</f>
        <v>1483872448.78</v>
      </c>
    </row>
    <row r="64" spans="2:5" ht="30">
      <c r="B64" s="14" t="s">
        <v>39</v>
      </c>
      <c r="C64" s="18">
        <f>C65-C66</f>
        <v>0</v>
      </c>
      <c r="D64" s="18">
        <f>D65-D66</f>
        <v>0</v>
      </c>
      <c r="E64" s="18">
        <f>E65-E66</f>
        <v>0</v>
      </c>
    </row>
    <row r="65" spans="2:5" ht="15">
      <c r="B65" s="15" t="s">
        <v>30</v>
      </c>
      <c r="C65" s="17">
        <v>0</v>
      </c>
      <c r="D65" s="17">
        <v>0</v>
      </c>
      <c r="E65" s="17">
        <v>0</v>
      </c>
    </row>
    <row r="66" spans="2:5" ht="15">
      <c r="B66" s="15" t="s">
        <v>33</v>
      </c>
      <c r="C66" s="17">
        <v>0</v>
      </c>
      <c r="D66" s="17">
        <v>0</v>
      </c>
      <c r="E66" s="17">
        <v>0</v>
      </c>
    </row>
    <row r="67" spans="2:5" ht="15">
      <c r="B67" s="10"/>
      <c r="C67" s="21"/>
      <c r="D67" s="21"/>
      <c r="E67" s="21"/>
    </row>
    <row r="68" spans="2:5" ht="15">
      <c r="B68" s="5" t="s">
        <v>40</v>
      </c>
      <c r="C68" s="17">
        <f>C15</f>
        <v>1585419174.65</v>
      </c>
      <c r="D68" s="17">
        <f>D15</f>
        <v>1481165627.05</v>
      </c>
      <c r="E68" s="17">
        <f>E15</f>
        <v>1386934363.6699998</v>
      </c>
    </row>
    <row r="69" spans="2:5" ht="15">
      <c r="B69" s="10"/>
      <c r="C69" s="21"/>
      <c r="D69" s="21"/>
      <c r="E69" s="21"/>
    </row>
    <row r="70" spans="2:5" ht="15">
      <c r="B70" s="5" t="s">
        <v>16</v>
      </c>
      <c r="C70" s="35">
        <f>C19</f>
        <v>0</v>
      </c>
      <c r="D70" s="17">
        <f>D19</f>
        <v>19958275.192400005</v>
      </c>
      <c r="E70" s="17">
        <f>E19</f>
        <v>18721812.8768</v>
      </c>
    </row>
    <row r="71" spans="2:5" ht="15">
      <c r="B71" s="10"/>
      <c r="C71" s="21"/>
      <c r="D71" s="21"/>
      <c r="E71" s="21"/>
    </row>
    <row r="72" spans="2:5" ht="30" customHeight="1">
      <c r="B72" s="7" t="s">
        <v>41</v>
      </c>
      <c r="C72" s="18">
        <f>C63+C64-C68+C70</f>
        <v>0</v>
      </c>
      <c r="D72" s="18">
        <f>D63+D64-D68+D70</f>
        <v>25497234.672400024</v>
      </c>
      <c r="E72" s="18">
        <f>E63+E64-E68+E70</f>
        <v>115659897.98680013</v>
      </c>
    </row>
    <row r="73" spans="2:5" ht="15">
      <c r="B73" s="10"/>
      <c r="C73" s="21"/>
      <c r="D73" s="21"/>
      <c r="E73" s="21"/>
    </row>
    <row r="74" spans="2:5" ht="30" customHeight="1">
      <c r="B74" s="7" t="s">
        <v>42</v>
      </c>
      <c r="C74" s="18">
        <f>C72-C64</f>
        <v>0</v>
      </c>
      <c r="D74" s="18">
        <f>D72-D64</f>
        <v>25497234.672400024</v>
      </c>
      <c r="E74" s="18">
        <f>E72-E64</f>
        <v>115659897.98680013</v>
      </c>
    </row>
    <row r="75" spans="2:5" ht="15">
      <c r="B75" s="11"/>
      <c r="C75" s="26"/>
      <c r="D75" s="26"/>
      <c r="E75" s="26"/>
    </row>
    <row r="76" ht="15"/>
    <row r="77" ht="15"/>
  </sheetData>
  <sheetProtection/>
  <mergeCells count="5">
    <mergeCell ref="B1:E1"/>
    <mergeCell ref="B2:E2"/>
    <mergeCell ref="B3:E3"/>
    <mergeCell ref="B4:E4"/>
    <mergeCell ref="B5:E5"/>
  </mergeCells>
  <dataValidations count="1">
    <dataValidation type="decimal" allowBlank="1" showInputMessage="1" showErrorMessage="1" sqref="C37:E44 C29:E33 C63:E74 C48:E59 C8:E25">
      <formula1>-17976931348623100000000000000000000000000000000000000000000000000000000000000000000000000000000000000</formula1>
      <formula2>1.79769313486231E+100</formula2>
    </dataValidation>
  </dataValidations>
  <printOptions/>
  <pageMargins left="0.7" right="0.7" top="0.75" bottom="0.75" header="0.3" footer="0.3"/>
  <pageSetup horizontalDpi="600" verticalDpi="600" orientation="portrait" paperSize="9" scale="49" r:id="rId1"/>
  <colBreaks count="1" manualBreakCount="1">
    <brk id="5" min="1" max="7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:B1"/>
    </sheetView>
  </sheetViews>
  <sheetFormatPr defaultColWidth="11.421875" defaultRowHeight="15"/>
  <sheetData>
    <row r="1" spans="1:2" ht="15">
      <c r="A1" s="36">
        <v>1104778080.56</v>
      </c>
      <c r="B1" s="36">
        <v>1104778080.56</v>
      </c>
    </row>
  </sheetData>
  <sheetProtection/>
  <dataValidations count="1">
    <dataValidation type="decimal" allowBlank="1" showInputMessage="1" showErrorMessage="1" sqref="A1:B1">
      <formula1>-17976931348623100000000000000000000000000000000000000000000000000000000000000000000000000000000000000</formula1>
      <formula2>1.79769313486231E+100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Ebromares Vega</dc:creator>
  <cp:keywords/>
  <dc:description/>
  <cp:lastModifiedBy>Admin</cp:lastModifiedBy>
  <cp:lastPrinted>2019-04-15T18:14:20Z</cp:lastPrinted>
  <dcterms:created xsi:type="dcterms:W3CDTF">2019-04-11T00:10:53Z</dcterms:created>
  <dcterms:modified xsi:type="dcterms:W3CDTF">2020-01-31T22:28:29Z</dcterms:modified>
  <cp:category/>
  <cp:version/>
  <cp:contentType/>
  <cp:contentStatus/>
</cp:coreProperties>
</file>