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05" activeTab="0"/>
  </bookViews>
  <sheets>
    <sheet name="Hoja1" sheetId="1" r:id="rId1"/>
  </sheets>
  <definedNames>
    <definedName name="GASTO_E_T1">'Hoja1'!$B$149</definedName>
    <definedName name="GASTO_E_T2">'Hoja1'!$C$149</definedName>
    <definedName name="GASTO_E_T3">'Hoja1'!$D$149</definedName>
    <definedName name="GASTO_E_T4">'Hoja1'!$E$149</definedName>
    <definedName name="GASTO_E_T5">'Hoja1'!$F$149</definedName>
    <definedName name="GASTO_E_T6">'Hoja1'!$G$149</definedName>
    <definedName name="GASTO_NE_FIN_01">'Hoja1'!$B$148</definedName>
    <definedName name="GASTO_NE_FIN_02">'Hoja1'!$C$148</definedName>
    <definedName name="GASTO_NE_FIN_03">'Hoja1'!$D$148</definedName>
    <definedName name="GASTO_NE_FIN_04">'Hoja1'!$E$148</definedName>
    <definedName name="GASTO_NE_FIN_05">'Hoja1'!$F$148</definedName>
    <definedName name="GASTO_NE_FIN_06">'Hoja1'!$G$148</definedName>
    <definedName name="GASTO_NE_T1">'Hoja1'!$B$9</definedName>
    <definedName name="GASTO_NE_T2">'Hoja1'!$C$9</definedName>
    <definedName name="GASTO_NE_T3">'Hoja1'!$D$9</definedName>
    <definedName name="GASTO_NE_T4">'Hoja1'!$E$9</definedName>
    <definedName name="GASTO_NE_T5">'Hoja1'!$F$9</definedName>
    <definedName name="GASTO_NE_T6">'Hoja1'!$G$9</definedName>
  </definedNames>
  <calcPr fullCalcOnLoad="1"/>
</workbook>
</file>

<file path=xl/sharedStrings.xml><?xml version="1.0" encoding="utf-8"?>
<sst xmlns="http://schemas.openxmlformats.org/spreadsheetml/2006/main" count="293" uniqueCount="155">
  <si>
    <t>Formato 6 b) Estado Analítico del Ejercicio del Presupuesto de Egresos Detallado - LDF 
                        (Clasificación Administrativa)</t>
  </si>
  <si>
    <t>Universidad Autonoma del Estado de Hidalgo</t>
  </si>
  <si>
    <t>Estado Analítico del Ejercicio del Presupuesto de Egresos Detallado - LDF</t>
  </si>
  <si>
    <t>Clasificación Administrativa</t>
  </si>
  <si>
    <t>Del 1 de enero al 30 de junio de 2019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</si>
  <si>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</si>
  <si>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</si>
  <si>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</si>
  <si>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</si>
  <si>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</si>
  <si>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</si>
  <si>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</si>
  <si>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</si>
  <si>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</si>
  <si>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</si>
  <si>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Rectoría</t>
  </si>
  <si>
    <t>Unidad de transparencia</t>
  </si>
  <si>
    <t>Asesoría de la Rectoría</t>
  </si>
  <si>
    <t>Patronato</t>
  </si>
  <si>
    <t>Coordinación de Administración y Finanzas</t>
  </si>
  <si>
    <t>Dirección de Administración de Personal</t>
  </si>
  <si>
    <t>Dirección de Recursos Materiales</t>
  </si>
  <si>
    <t>Dirección de Recursos Financieros</t>
  </si>
  <si>
    <t>Dirección de Transporte</t>
  </si>
  <si>
    <t>Contraloría General</t>
  </si>
  <si>
    <t>Dirección de Becas y Apoyo Académico</t>
  </si>
  <si>
    <t>Dirección de Desarrollo Empresarial</t>
  </si>
  <si>
    <t>Poliforum Carlos Martínez Balmori</t>
  </si>
  <si>
    <t>Parque Cientifíco y Tecnológico</t>
  </si>
  <si>
    <t>Feria Universitaria del Libro</t>
  </si>
  <si>
    <t>Festival Internacional de la Imagen</t>
  </si>
  <si>
    <t>Administración del Centro de Extensión Universitaria</t>
  </si>
  <si>
    <t>Defensor Universitario</t>
  </si>
  <si>
    <t>Secretaria General</t>
  </si>
  <si>
    <t>Dirección de Identidad y Eventos Especiales</t>
  </si>
  <si>
    <t>Dirección de Proteccion Civil Universitaria</t>
  </si>
  <si>
    <t>Dirección de Servicio Médico Universitario</t>
  </si>
  <si>
    <t>Dirección de Administración Escolar</t>
  </si>
  <si>
    <t>Dirección de Archivo General</t>
  </si>
  <si>
    <t>Dirección de Enlace Institucional</t>
  </si>
  <si>
    <t>Administración de Ciudad del Conocimiento</t>
  </si>
  <si>
    <t>Centro Cultural Universitario la Garza</t>
  </si>
  <si>
    <t>Administración de Torres Rectoría</t>
  </si>
  <si>
    <t>Dirección General Jurídica</t>
  </si>
  <si>
    <t>Dirección General de Evaluación</t>
  </si>
  <si>
    <t>Dirección General de Comunicación Social</t>
  </si>
  <si>
    <t>Dirección de Comunicación Social</t>
  </si>
  <si>
    <t>Dirección de Tecnología Web y Webometria</t>
  </si>
  <si>
    <t>Dirección de Divulgación de la Ciencia</t>
  </si>
  <si>
    <t>Sistema Universitario de Radio y Televisión</t>
  </si>
  <si>
    <t>Radio Universidad Pachuca</t>
  </si>
  <si>
    <t>Radio Universidad Huejutla</t>
  </si>
  <si>
    <t>Radio Universidad San Bartolo Tutotepec</t>
  </si>
  <si>
    <t>Radio Universidad Zimapan</t>
  </si>
  <si>
    <t>Radio Universidad Actopan</t>
  </si>
  <si>
    <t>Dirección General de Planeación</t>
  </si>
  <si>
    <t>Dirección de Gestión de la Calidad</t>
  </si>
  <si>
    <t>Dirección de Proyectos y Obras</t>
  </si>
  <si>
    <t>Dirección de Información y Sistemas</t>
  </si>
  <si>
    <t>Dirección de Estudios Estratégicos y Desarrollo Institucional</t>
  </si>
  <si>
    <t>Dirección de Mantenimiento</t>
  </si>
  <si>
    <t>División Académica</t>
  </si>
  <si>
    <t>Dirección de Educación Media Superior</t>
  </si>
  <si>
    <t>Dirección de Educación Superior</t>
  </si>
  <si>
    <t>Dirección de Innovación Académica</t>
  </si>
  <si>
    <t>Dirección de Superación Académica</t>
  </si>
  <si>
    <t>Dirección de Tutorías</t>
  </si>
  <si>
    <t>Dirección de Estudios de Pertinencia, Factibilidad y Viabilidad</t>
  </si>
  <si>
    <t>Dirección de Servicios Académicos</t>
  </si>
  <si>
    <t>Dirección de Bibliotecas y Centros de Información</t>
  </si>
  <si>
    <t>Dirección de Centro de Cómputo Académico</t>
  </si>
  <si>
    <t>Dirección de Autoaprendizaje de Idiomas</t>
  </si>
  <si>
    <t>Dirección de Laboratorios</t>
  </si>
  <si>
    <t>Dirección de Bioterio</t>
  </si>
  <si>
    <t>División de Investigación, Desarrollo e Innovación</t>
  </si>
  <si>
    <t>Dirección de Investigación</t>
  </si>
  <si>
    <t>Dirección de Desarrollo e Innovación</t>
  </si>
  <si>
    <t>Dirección de Transferencia de Tecnología</t>
  </si>
  <si>
    <t>Dirección de Desarrollo de Capital Humano para la Investigación</t>
  </si>
  <si>
    <t>División de Extensión de la Cultura</t>
  </si>
  <si>
    <t>Dirección de Promoción Cultural</t>
  </si>
  <si>
    <t>Dirección de Ediciones y Publicaciones</t>
  </si>
  <si>
    <t>Dirección de Fomento a la Lectura</t>
  </si>
  <si>
    <t>Dirección de Promoción Deportiva</t>
  </si>
  <si>
    <t>División de Vinculación e Internacionalización</t>
  </si>
  <si>
    <t>Dirección de Relaciones Internacionales e Intercambio Académico</t>
  </si>
  <si>
    <t>Dirección de Relaciones Interinstitucionales</t>
  </si>
  <si>
    <t>Dirección de Relaciones Públicas</t>
  </si>
  <si>
    <t>Dirección de Imagen y Mercadotecnia</t>
  </si>
  <si>
    <t>Dirección de Servicio Social, Prácticas Profesionales y Vinculación Laboral</t>
  </si>
  <si>
    <t>Dirección de Vinculación con Egresados</t>
  </si>
  <si>
    <t>Dirección de Vinculación con los Sectores Social y Productivo</t>
  </si>
  <si>
    <t>Escuela Preparatoria Número 1</t>
  </si>
  <si>
    <t>Escuela Preparatoria Número 2</t>
  </si>
  <si>
    <t>Escuela Preparatoria Número 3</t>
  </si>
  <si>
    <t>Escuela Preparatoria Número 4</t>
  </si>
  <si>
    <t>Escuela Preparatoria de Ixtlahuaco</t>
  </si>
  <si>
    <t>Escuela Preparatoria de Tlaxcoapan</t>
  </si>
  <si>
    <t>Instituto de Artes</t>
  </si>
  <si>
    <t>Área Académica de Teatro</t>
  </si>
  <si>
    <t>Área Académica de Artes Visuales</t>
  </si>
  <si>
    <t>Área Académica de Danza</t>
  </si>
  <si>
    <t>Área Académica de Musica</t>
  </si>
  <si>
    <t>Instituto de Ciencias Agropecuarias</t>
  </si>
  <si>
    <t>Área Académica de Ingeniería Agroindustrial e Ingeniería en Alimentos</t>
  </si>
  <si>
    <t>Área Académica de Ciencias Agrícolas y Forestal</t>
  </si>
  <si>
    <t>Área Académica de Medicina Veterinaria y Zootecnia</t>
  </si>
  <si>
    <t>Instituto de Ciencias Básicas e Ingeniería</t>
  </si>
  <si>
    <t>Área Académica de Biología</t>
  </si>
  <si>
    <t>Área Académica de Ciencias de la Tierra y Materiales</t>
  </si>
  <si>
    <t>Área Académica de Computación y Electronica</t>
  </si>
  <si>
    <t>Área Académica de Ingeniería y Arquitectura</t>
  </si>
  <si>
    <t>Área Académica de Matemáticas y Física</t>
  </si>
  <si>
    <t>Área Académica de Química</t>
  </si>
  <si>
    <t>Instituto de Ciencias Económico Administrativas</t>
  </si>
  <si>
    <t>Área Académica de Contaduría</t>
  </si>
  <si>
    <t>Área Académica de Administración</t>
  </si>
  <si>
    <t>Área Académica de Mercadotecnia</t>
  </si>
  <si>
    <t>Área Académica de Economía</t>
  </si>
  <si>
    <t>Área Académica de Comercio Exterior</t>
  </si>
  <si>
    <t>Área Académica de Turismo</t>
  </si>
  <si>
    <t>Área Académica de Gastronomía</t>
  </si>
  <si>
    <t>Instituto de Ciencias de la Salud</t>
  </si>
  <si>
    <t>Área Académica de Medicina</t>
  </si>
  <si>
    <t>Área Académica de Enfermería</t>
  </si>
  <si>
    <t>Área Académica de Odontología</t>
  </si>
  <si>
    <t>Área Académica de Farmacia</t>
  </si>
  <si>
    <t>Área Académica de Gerontología</t>
  </si>
  <si>
    <t>Área Académica de Nutrición</t>
  </si>
  <si>
    <t>Área Académica de Psicología</t>
  </si>
  <si>
    <t>Área Académica de Medicina Tulancingo</t>
  </si>
  <si>
    <t>Instituto de Ciencias Sociales y Humanidades</t>
  </si>
  <si>
    <t>Área Académica de Derecho y Jurisprudencia</t>
  </si>
  <si>
    <t>Área Académica de Ciencias Políticas y Administración Pública</t>
  </si>
  <si>
    <t>Área Académica de Trabajo Social</t>
  </si>
  <si>
    <t>Área Académica de Ciencias de la Educación</t>
  </si>
  <si>
    <t>Área Académica de Historia y Antropología</t>
  </si>
  <si>
    <t>Área Académica de Enseñanza de la Lengua Inglesa</t>
  </si>
  <si>
    <t>Área Académica de Comunicación</t>
  </si>
  <si>
    <t>Área Académica de Sociología y Demografía</t>
  </si>
  <si>
    <t>Escuela Superior de Actopan</t>
  </si>
  <si>
    <t>Escuela Superior de Apan</t>
  </si>
  <si>
    <t>Escuela Superior de Atotonilco de Tula</t>
  </si>
  <si>
    <t>Escuela Superior de Ciudad Sahagún</t>
  </si>
  <si>
    <t>Escuela Superior de Huejutla</t>
  </si>
  <si>
    <t>Escuela Superior de Tepeji del Rio</t>
  </si>
  <si>
    <t>Escuela Superior de Tizayuca</t>
  </si>
  <si>
    <t>Escuela Superior de Tlahuelilpan</t>
  </si>
  <si>
    <t>Escuela Superior de Zimapán</t>
  </si>
  <si>
    <t>Colegio de Posgrado</t>
  </si>
  <si>
    <t>Centro de Lenguas</t>
  </si>
  <si>
    <t>Centro de Educación Continua y a Distancia</t>
  </si>
  <si>
    <t>Sistema de Universidad Virtual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</si>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</sst>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3" fontId="34" fillId="33" borderId="10" xfId="46" applyFont="1" applyFill="1" applyBorder="1" applyAlignment="1">
      <alignment horizontal="center" vertical="center"/>
    </xf>
    <xf numFmtId="43" fontId="34" fillId="33" borderId="10" xfId="46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indent="3"/>
    </xf>
    <xf numFmtId="43" fontId="34" fillId="0" borderId="12" xfId="46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6"/>
      <protection locked="0"/>
    </xf>
    <xf numFmtId="43" fontId="0" fillId="0" borderId="14" xfId="46" applyFont="1" applyBorder="1" applyAlignment="1">
      <alignment/>
    </xf>
    <xf numFmtId="43" fontId="0" fillId="0" borderId="14" xfId="46" applyFont="1" applyFill="1" applyBorder="1" applyAlignment="1" applyProtection="1">
      <alignment vertical="center"/>
      <protection locked="0"/>
    </xf>
    <xf numFmtId="43" fontId="0" fillId="0" borderId="13" xfId="46" applyFont="1" applyFill="1" applyBorder="1" applyAlignment="1">
      <alignment vertical="center"/>
    </xf>
    <xf numFmtId="43" fontId="0" fillId="0" borderId="14" xfId="46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center" indent="3"/>
    </xf>
    <xf numFmtId="43" fontId="34" fillId="0" borderId="13" xfId="46" applyFont="1" applyFill="1" applyBorder="1" applyAlignment="1" applyProtection="1">
      <alignment vertical="center"/>
      <protection locked="0"/>
    </xf>
    <xf numFmtId="43" fontId="0" fillId="0" borderId="13" xfId="46" applyFont="1" applyBorder="1" applyAlignment="1">
      <alignment/>
    </xf>
    <xf numFmtId="43" fontId="0" fillId="0" borderId="14" xfId="46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43" fontId="34" fillId="0" borderId="14" xfId="46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43" fontId="0" fillId="0" borderId="15" xfId="46" applyFont="1" applyBorder="1" applyAlignment="1">
      <alignment/>
    </xf>
    <xf numFmtId="43" fontId="0" fillId="0" borderId="16" xfId="46" applyFont="1" applyBorder="1" applyAlignment="1">
      <alignment/>
    </xf>
    <xf numFmtId="0" fontId="34" fillId="33" borderId="11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43" fontId="34" fillId="33" borderId="10" xfId="46" applyFont="1" applyFill="1" applyBorder="1" applyAlignment="1">
      <alignment horizontal="center" vertical="center"/>
    </xf>
    <xf numFmtId="43" fontId="34" fillId="33" borderId="15" xfId="46" applyFont="1" applyFill="1" applyBorder="1" applyAlignment="1">
      <alignment horizontal="center" vertical="center" wrapText="1"/>
    </xf>
    <xf numFmtId="43" fontId="34" fillId="33" borderId="10" xfId="46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4" fillId="33" borderId="17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34" fillId="33" borderId="19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9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center" vertical="center"/>
      <protection/>
    </xf>
    <xf numFmtId="0" fontId="34" fillId="33" borderId="20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view="pageBreakPreview" zoomScale="60" zoomScalePageLayoutView="0" workbookViewId="0" topLeftCell="A1">
      <selection activeCell="D111" sqref="D111"/>
    </sheetView>
  </sheetViews>
  <sheetFormatPr defaultColWidth="11.421875" defaultRowHeight="15"/>
  <cols>
    <col min="1" max="1" width="74.7109375" style="0" bestFit="1" customWidth="1"/>
    <col min="2" max="2" width="24.140625" style="0" bestFit="1" customWidth="1"/>
    <col min="3" max="3" width="21.140625" style="0" bestFit="1" customWidth="1"/>
    <col min="4" max="4" width="24.140625" style="0" bestFit="1" customWidth="1"/>
    <col min="5" max="5" width="22.7109375" style="0" bestFit="1" customWidth="1"/>
    <col min="6" max="6" width="23.28125" style="0" bestFit="1" customWidth="1"/>
    <col min="7" max="7" width="22.7109375" style="0" bestFit="1" customWidth="1"/>
  </cols>
  <sheetData>
    <row r="1" spans="1:7" ht="21">
      <c r="A1" s="24" t="s">
        <v>0</v>
      </c>
      <c r="B1" s="24"/>
      <c r="C1" s="24"/>
      <c r="D1" s="24"/>
      <c r="E1" s="24"/>
      <c r="F1" s="24"/>
      <c r="G1" s="24"/>
    </row>
    <row r="2" spans="1:7" ht="15">
      <c r="A2" s="25" t="s">
        <v>1</v>
      </c>
      <c r="B2" s="26"/>
      <c r="C2" s="26"/>
      <c r="D2" s="26"/>
      <c r="E2" s="26"/>
      <c r="F2" s="26"/>
      <c r="G2" s="27"/>
    </row>
    <row r="3" spans="1:7" ht="15">
      <c r="A3" s="28" t="s">
        <v>2</v>
      </c>
      <c r="B3" s="29"/>
      <c r="C3" s="29"/>
      <c r="D3" s="29"/>
      <c r="E3" s="29"/>
      <c r="F3" s="29"/>
      <c r="G3" s="30"/>
    </row>
    <row r="4" spans="1:7" ht="15">
      <c r="A4" s="28" t="s">
        <v>3</v>
      </c>
      <c r="B4" s="29"/>
      <c r="C4" s="29"/>
      <c r="D4" s="29"/>
      <c r="E4" s="29"/>
      <c r="F4" s="29"/>
      <c r="G4" s="30"/>
    </row>
    <row r="5" spans="1:7" ht="15">
      <c r="A5" s="31" t="s">
        <v>4</v>
      </c>
      <c r="B5" s="32"/>
      <c r="C5" s="32"/>
      <c r="D5" s="32"/>
      <c r="E5" s="32"/>
      <c r="F5" s="32"/>
      <c r="G5" s="33"/>
    </row>
    <row r="6" spans="1:7" ht="15">
      <c r="A6" s="34" t="s">
        <v>5</v>
      </c>
      <c r="B6" s="35"/>
      <c r="C6" s="35"/>
      <c r="D6" s="35"/>
      <c r="E6" s="35"/>
      <c r="F6" s="35"/>
      <c r="G6" s="36"/>
    </row>
    <row r="7" spans="1:7" ht="15">
      <c r="A7" s="19" t="s">
        <v>6</v>
      </c>
      <c r="B7" s="21" t="s">
        <v>7</v>
      </c>
      <c r="C7" s="21"/>
      <c r="D7" s="21"/>
      <c r="E7" s="21"/>
      <c r="F7" s="21"/>
      <c r="G7" s="22" t="s">
        <v>8</v>
      </c>
    </row>
    <row r="8" spans="1:7" ht="30">
      <c r="A8" s="20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23"/>
    </row>
    <row r="9" spans="1:7" ht="15">
      <c r="A9" s="3" t="s">
        <v>14</v>
      </c>
      <c r="B9" s="4">
        <f>SUM(B10:GASTO_NE_FIN_01)</f>
        <v>1074405452.7805998</v>
      </c>
      <c r="C9" s="4">
        <f>SUM(C10:GASTO_NE_FIN_02)</f>
        <v>186401030.41340002</v>
      </c>
      <c r="D9" s="4">
        <f>SUM(D10:GASTO_NE_FIN_03)</f>
        <v>1260806483.1940005</v>
      </c>
      <c r="E9" s="4">
        <f>SUM(E10:GASTO_NE_FIN_04)</f>
        <v>562363446.4683001</v>
      </c>
      <c r="F9" s="4">
        <f>SUM(F10:GASTO_NE_FIN_05)</f>
        <v>549900416.1569</v>
      </c>
      <c r="G9" s="4">
        <f>SUM(G10:GASTO_NE_FIN_06)</f>
        <v>698443036.7257001</v>
      </c>
    </row>
    <row r="10" spans="1:7" ht="15">
      <c r="A10" s="5" t="s">
        <v>15</v>
      </c>
      <c r="B10" s="6">
        <v>4926830.8256</v>
      </c>
      <c r="C10" s="6">
        <v>978705.66</v>
      </c>
      <c r="D10" s="7">
        <f>+B10+C10</f>
        <v>5905536.4856</v>
      </c>
      <c r="E10" s="6">
        <v>1908389.11</v>
      </c>
      <c r="F10" s="6">
        <v>1901789.11</v>
      </c>
      <c r="G10" s="7">
        <f>D10-E10</f>
        <v>3997147.3756</v>
      </c>
    </row>
    <row r="11" spans="1:7" ht="15">
      <c r="A11" s="5" t="s">
        <v>16</v>
      </c>
      <c r="B11" s="6">
        <v>0</v>
      </c>
      <c r="C11" s="6">
        <v>0</v>
      </c>
      <c r="D11" s="7">
        <f aca="true" t="shared" si="0" ref="D11:D74">+B11+C11</f>
        <v>0</v>
      </c>
      <c r="E11" s="6">
        <v>0</v>
      </c>
      <c r="F11" s="6">
        <v>0</v>
      </c>
      <c r="G11" s="7">
        <f>D11-E11</f>
        <v>0</v>
      </c>
    </row>
    <row r="12" spans="1:7" ht="15">
      <c r="A12" s="5" t="s">
        <v>17</v>
      </c>
      <c r="B12" s="6">
        <v>0</v>
      </c>
      <c r="C12" s="6">
        <v>0</v>
      </c>
      <c r="D12" s="7">
        <f t="shared" si="0"/>
        <v>0</v>
      </c>
      <c r="E12" s="6">
        <v>0</v>
      </c>
      <c r="F12" s="6">
        <v>0</v>
      </c>
      <c r="G12" s="7">
        <f aca="true" t="shared" si="1" ref="G12:G75">D12-E12</f>
        <v>0</v>
      </c>
    </row>
    <row r="13" spans="1:7" ht="15">
      <c r="A13" s="5" t="s">
        <v>18</v>
      </c>
      <c r="B13" s="6">
        <v>16439712.5791</v>
      </c>
      <c r="C13" s="6">
        <v>-10784489.9368</v>
      </c>
      <c r="D13" s="7">
        <f t="shared" si="0"/>
        <v>5655222.6423</v>
      </c>
      <c r="E13" s="6">
        <v>1617927.11</v>
      </c>
      <c r="F13" s="6">
        <v>1617927.11</v>
      </c>
      <c r="G13" s="7">
        <f t="shared" si="1"/>
        <v>4037295.5323</v>
      </c>
    </row>
    <row r="14" spans="1:7" ht="15">
      <c r="A14" s="5" t="s">
        <v>19</v>
      </c>
      <c r="B14" s="6">
        <v>2951028.4873</v>
      </c>
      <c r="C14" s="6">
        <v>32430967.0848</v>
      </c>
      <c r="D14" s="7">
        <f t="shared" si="0"/>
        <v>35381995.5721</v>
      </c>
      <c r="E14" s="6">
        <v>17396425.669</v>
      </c>
      <c r="F14" s="6">
        <v>17309452.079</v>
      </c>
      <c r="G14" s="7">
        <f t="shared" si="1"/>
        <v>17985569.9031</v>
      </c>
    </row>
    <row r="15" spans="1:7" ht="15">
      <c r="A15" s="5" t="s">
        <v>20</v>
      </c>
      <c r="B15" s="6">
        <v>7965918.2723</v>
      </c>
      <c r="C15" s="6">
        <v>22046325.668</v>
      </c>
      <c r="D15" s="7">
        <f t="shared" si="0"/>
        <v>30012243.940300003</v>
      </c>
      <c r="E15" s="6">
        <v>24055628.43</v>
      </c>
      <c r="F15" s="6">
        <v>21724115.89</v>
      </c>
      <c r="G15" s="7">
        <f t="shared" si="1"/>
        <v>5956615.510300003</v>
      </c>
    </row>
    <row r="16" spans="1:7" ht="15">
      <c r="A16" s="5" t="s">
        <v>21</v>
      </c>
      <c r="B16" s="6">
        <v>2316464.9825</v>
      </c>
      <c r="C16" s="6">
        <v>407544.6394</v>
      </c>
      <c r="D16" s="7">
        <f t="shared" si="0"/>
        <v>2724009.6218999997</v>
      </c>
      <c r="E16" s="6">
        <v>1012456.0536</v>
      </c>
      <c r="F16" s="6">
        <v>1012456.0536</v>
      </c>
      <c r="G16" s="7">
        <f t="shared" si="1"/>
        <v>1711553.5682999997</v>
      </c>
    </row>
    <row r="17" spans="1:7" ht="15">
      <c r="A17" s="5" t="s">
        <v>22</v>
      </c>
      <c r="B17" s="6">
        <v>3405951.6449</v>
      </c>
      <c r="C17" s="6">
        <v>5248238.2864</v>
      </c>
      <c r="D17" s="7">
        <f t="shared" si="0"/>
        <v>8654189.9313</v>
      </c>
      <c r="E17" s="6">
        <v>4804416.4</v>
      </c>
      <c r="F17" s="6">
        <v>4585236.4</v>
      </c>
      <c r="G17" s="7">
        <f t="shared" si="1"/>
        <v>3849773.531299999</v>
      </c>
    </row>
    <row r="18" spans="1:7" ht="15">
      <c r="A18" s="5" t="s">
        <v>23</v>
      </c>
      <c r="B18" s="6">
        <v>14266079.5312</v>
      </c>
      <c r="C18" s="6">
        <v>-9298362.5788</v>
      </c>
      <c r="D18" s="7">
        <f t="shared" si="0"/>
        <v>4967716.952399999</v>
      </c>
      <c r="E18" s="6">
        <v>3237027.3084</v>
      </c>
      <c r="F18" s="6">
        <v>2137027.3084</v>
      </c>
      <c r="G18" s="7">
        <f t="shared" si="1"/>
        <v>1730689.643999999</v>
      </c>
    </row>
    <row r="19" spans="1:7" ht="15">
      <c r="A19" s="5" t="s">
        <v>24</v>
      </c>
      <c r="B19" s="6">
        <v>2614063.3049</v>
      </c>
      <c r="C19" s="6">
        <v>224759.497</v>
      </c>
      <c r="D19" s="7">
        <f t="shared" si="0"/>
        <v>2838822.8019</v>
      </c>
      <c r="E19" s="6">
        <v>856159.27</v>
      </c>
      <c r="F19" s="6">
        <v>856159.27</v>
      </c>
      <c r="G19" s="7">
        <f t="shared" si="1"/>
        <v>1982663.5318999998</v>
      </c>
    </row>
    <row r="20" spans="1:7" ht="15">
      <c r="A20" s="5" t="s">
        <v>25</v>
      </c>
      <c r="B20" s="6">
        <v>2186706.2423</v>
      </c>
      <c r="C20" s="6">
        <v>180872.7874</v>
      </c>
      <c r="D20" s="7">
        <f t="shared" si="0"/>
        <v>2367579.0297</v>
      </c>
      <c r="E20" s="6">
        <v>522491.15</v>
      </c>
      <c r="F20" s="6">
        <v>520651.15</v>
      </c>
      <c r="G20" s="7">
        <f t="shared" si="1"/>
        <v>1845087.8797</v>
      </c>
    </row>
    <row r="21" spans="1:7" ht="15">
      <c r="A21" s="5" t="s">
        <v>26</v>
      </c>
      <c r="B21" s="6">
        <v>38166263.9465</v>
      </c>
      <c r="C21" s="6">
        <v>-6602899.6078</v>
      </c>
      <c r="D21" s="7">
        <f t="shared" si="0"/>
        <v>31563364.338700004</v>
      </c>
      <c r="E21" s="6">
        <v>10289083.5</v>
      </c>
      <c r="F21" s="6">
        <v>9680999.91</v>
      </c>
      <c r="G21" s="7">
        <f t="shared" si="1"/>
        <v>21274280.838700004</v>
      </c>
    </row>
    <row r="22" spans="1:7" ht="15">
      <c r="A22" s="5" t="s">
        <v>27</v>
      </c>
      <c r="B22" s="6">
        <v>4296220</v>
      </c>
      <c r="C22" s="6">
        <v>0</v>
      </c>
      <c r="D22" s="7">
        <f t="shared" si="0"/>
        <v>4296220</v>
      </c>
      <c r="E22" s="6">
        <v>0</v>
      </c>
      <c r="F22" s="6">
        <v>0</v>
      </c>
      <c r="G22" s="7">
        <f t="shared" si="1"/>
        <v>4296220</v>
      </c>
    </row>
    <row r="23" spans="1:7" ht="15">
      <c r="A23" s="5" t="s">
        <v>28</v>
      </c>
      <c r="B23" s="6">
        <v>1228252.1396</v>
      </c>
      <c r="C23" s="6">
        <v>262321.9294</v>
      </c>
      <c r="D23" s="7">
        <f t="shared" si="0"/>
        <v>1490574.0690000001</v>
      </c>
      <c r="E23" s="6">
        <v>535011.36</v>
      </c>
      <c r="F23" s="6">
        <v>522579.41</v>
      </c>
      <c r="G23" s="7">
        <f t="shared" si="1"/>
        <v>955562.7090000001</v>
      </c>
    </row>
    <row r="24" spans="1:7" ht="15">
      <c r="A24" s="5" t="s">
        <v>29</v>
      </c>
      <c r="B24" s="6">
        <v>11851479.51</v>
      </c>
      <c r="C24" s="6">
        <v>109160</v>
      </c>
      <c r="D24" s="7">
        <f t="shared" si="0"/>
        <v>11960639.51</v>
      </c>
      <c r="E24" s="6">
        <v>60320</v>
      </c>
      <c r="F24" s="6">
        <v>60320</v>
      </c>
      <c r="G24" s="7">
        <f t="shared" si="1"/>
        <v>11900319.51</v>
      </c>
    </row>
    <row r="25" spans="1:7" ht="15">
      <c r="A25" s="5" t="s">
        <v>30</v>
      </c>
      <c r="B25" s="6">
        <v>6901048</v>
      </c>
      <c r="C25" s="6">
        <v>4272770.66</v>
      </c>
      <c r="D25" s="7">
        <f t="shared" si="0"/>
        <v>11173818.66</v>
      </c>
      <c r="E25" s="6">
        <v>4056090.1147</v>
      </c>
      <c r="F25" s="6">
        <v>3611510.0447</v>
      </c>
      <c r="G25" s="7">
        <f t="shared" si="1"/>
        <v>7117728.5453</v>
      </c>
    </row>
    <row r="26" spans="1:7" ht="15">
      <c r="A26" s="5" t="s">
        <v>31</v>
      </c>
      <c r="B26" s="6">
        <v>2441540</v>
      </c>
      <c r="C26" s="6">
        <v>-2103</v>
      </c>
      <c r="D26" s="7">
        <f t="shared" si="0"/>
        <v>2439437</v>
      </c>
      <c r="E26" s="6">
        <v>58022</v>
      </c>
      <c r="F26" s="6">
        <v>58022</v>
      </c>
      <c r="G26" s="7">
        <f t="shared" si="1"/>
        <v>2381415</v>
      </c>
    </row>
    <row r="27" spans="1:7" ht="15">
      <c r="A27" s="5" t="s">
        <v>32</v>
      </c>
      <c r="B27" s="6">
        <v>536017.0471</v>
      </c>
      <c r="C27" s="6">
        <v>61365.1766</v>
      </c>
      <c r="D27" s="7">
        <f t="shared" si="0"/>
        <v>597382.2237</v>
      </c>
      <c r="E27" s="6">
        <v>193651.74</v>
      </c>
      <c r="F27" s="6">
        <v>193651.74</v>
      </c>
      <c r="G27" s="7">
        <f t="shared" si="1"/>
        <v>403730.4837</v>
      </c>
    </row>
    <row r="28" spans="1:7" ht="15">
      <c r="A28" s="5" t="s">
        <v>33</v>
      </c>
      <c r="B28" s="6">
        <v>4652866.3348</v>
      </c>
      <c r="C28" s="6">
        <v>4970386.5828</v>
      </c>
      <c r="D28" s="7">
        <f t="shared" si="0"/>
        <v>9623252.9176</v>
      </c>
      <c r="E28" s="6">
        <v>4472675.7835</v>
      </c>
      <c r="F28" s="6">
        <v>4337263.6915</v>
      </c>
      <c r="G28" s="7">
        <f t="shared" si="1"/>
        <v>5150577.1341</v>
      </c>
    </row>
    <row r="29" spans="1:7" ht="15">
      <c r="A29" s="5" t="s">
        <v>34</v>
      </c>
      <c r="B29" s="6">
        <v>1397187.02</v>
      </c>
      <c r="C29" s="6">
        <v>196547.8862</v>
      </c>
      <c r="D29" s="7">
        <f t="shared" si="0"/>
        <v>1593734.9062</v>
      </c>
      <c r="E29" s="6">
        <v>532787.81</v>
      </c>
      <c r="F29" s="6">
        <v>532787.81</v>
      </c>
      <c r="G29" s="7">
        <f t="shared" si="1"/>
        <v>1060947.0962</v>
      </c>
    </row>
    <row r="30" spans="1:7" ht="15">
      <c r="A30" s="5" t="s">
        <v>35</v>
      </c>
      <c r="B30" s="6">
        <v>1023602.3402</v>
      </c>
      <c r="C30" s="6">
        <v>57117.8424</v>
      </c>
      <c r="D30" s="7">
        <f t="shared" si="0"/>
        <v>1080720.1826</v>
      </c>
      <c r="E30" s="6">
        <v>202494.1694</v>
      </c>
      <c r="F30" s="6">
        <v>201994.17</v>
      </c>
      <c r="G30" s="7">
        <f t="shared" si="1"/>
        <v>878226.0131999999</v>
      </c>
    </row>
    <row r="31" spans="1:7" ht="15">
      <c r="A31" s="5" t="s">
        <v>36</v>
      </c>
      <c r="B31" s="6">
        <v>992733.7548</v>
      </c>
      <c r="C31" s="6">
        <v>81521.0376</v>
      </c>
      <c r="D31" s="7">
        <f t="shared" si="0"/>
        <v>1074254.7924</v>
      </c>
      <c r="E31" s="6">
        <v>239092.73</v>
      </c>
      <c r="F31" s="6">
        <v>239092.73</v>
      </c>
      <c r="G31" s="7">
        <f t="shared" si="1"/>
        <v>835162.0623999999</v>
      </c>
    </row>
    <row r="32" spans="1:7" ht="15">
      <c r="A32" s="5" t="s">
        <v>37</v>
      </c>
      <c r="B32" s="6">
        <v>10308689.5444</v>
      </c>
      <c r="C32" s="6">
        <v>-103012.0106</v>
      </c>
      <c r="D32" s="7">
        <f t="shared" si="0"/>
        <v>10205677.533799998</v>
      </c>
      <c r="E32" s="6">
        <v>1899313.47</v>
      </c>
      <c r="F32" s="6">
        <v>1899313.47</v>
      </c>
      <c r="G32" s="7">
        <f t="shared" si="1"/>
        <v>8306364.063799999</v>
      </c>
    </row>
    <row r="33" spans="1:7" ht="15">
      <c r="A33" s="5" t="s">
        <v>38</v>
      </c>
      <c r="B33" s="6">
        <v>3480880.1561</v>
      </c>
      <c r="C33" s="6">
        <v>205562.4294</v>
      </c>
      <c r="D33" s="7">
        <f t="shared" si="0"/>
        <v>3686442.5854999996</v>
      </c>
      <c r="E33" s="6">
        <v>511856.05</v>
      </c>
      <c r="F33" s="6">
        <v>511856.05</v>
      </c>
      <c r="G33" s="7">
        <f t="shared" si="1"/>
        <v>3174586.5354999998</v>
      </c>
    </row>
    <row r="34" spans="1:7" ht="15">
      <c r="A34" s="5" t="s">
        <v>39</v>
      </c>
      <c r="B34" s="6">
        <v>119843.2841</v>
      </c>
      <c r="C34" s="6">
        <v>90728.569</v>
      </c>
      <c r="D34" s="7">
        <f t="shared" si="0"/>
        <v>210571.8531</v>
      </c>
      <c r="E34" s="6">
        <v>55335.19</v>
      </c>
      <c r="F34" s="6">
        <v>55335.19</v>
      </c>
      <c r="G34" s="7">
        <f t="shared" si="1"/>
        <v>155236.6631</v>
      </c>
    </row>
    <row r="35" spans="1:7" ht="15">
      <c r="A35" s="5" t="s">
        <v>40</v>
      </c>
      <c r="B35" s="6">
        <v>3705954.4475</v>
      </c>
      <c r="C35" s="6">
        <v>101338.6992</v>
      </c>
      <c r="D35" s="7">
        <f t="shared" si="0"/>
        <v>3807293.1467</v>
      </c>
      <c r="E35" s="6">
        <v>2053899.41</v>
      </c>
      <c r="F35" s="6">
        <v>2053899.41</v>
      </c>
      <c r="G35" s="7">
        <f t="shared" si="1"/>
        <v>1753393.7367</v>
      </c>
    </row>
    <row r="36" spans="1:7" ht="15">
      <c r="A36" s="5" t="s">
        <v>41</v>
      </c>
      <c r="B36" s="6">
        <v>6237870.1536</v>
      </c>
      <c r="C36" s="6">
        <v>244567.9264</v>
      </c>
      <c r="D36" s="7">
        <f t="shared" si="0"/>
        <v>6482438.08</v>
      </c>
      <c r="E36" s="6">
        <v>511316.03</v>
      </c>
      <c r="F36" s="6">
        <v>511316.03</v>
      </c>
      <c r="G36" s="7">
        <f t="shared" si="1"/>
        <v>5971122.05</v>
      </c>
    </row>
    <row r="37" spans="1:7" ht="15">
      <c r="A37" s="5" t="s">
        <v>42</v>
      </c>
      <c r="B37" s="6">
        <v>896608.9927</v>
      </c>
      <c r="C37" s="6">
        <v>-7345.2122</v>
      </c>
      <c r="D37" s="7">
        <f t="shared" si="0"/>
        <v>889263.7805</v>
      </c>
      <c r="E37" s="6">
        <v>475065.59</v>
      </c>
      <c r="F37" s="6">
        <v>475065.59</v>
      </c>
      <c r="G37" s="7">
        <f t="shared" si="1"/>
        <v>414198.19049999997</v>
      </c>
    </row>
    <row r="38" spans="1:7" ht="15">
      <c r="A38" s="5" t="s">
        <v>43</v>
      </c>
      <c r="B38" s="6">
        <v>1908619.5912</v>
      </c>
      <c r="C38" s="6">
        <v>549976.1076</v>
      </c>
      <c r="D38" s="7">
        <f t="shared" si="0"/>
        <v>2458595.6988</v>
      </c>
      <c r="E38" s="6">
        <v>1010835.82</v>
      </c>
      <c r="F38" s="6">
        <v>967335.82</v>
      </c>
      <c r="G38" s="7">
        <f t="shared" si="1"/>
        <v>1447759.8788</v>
      </c>
    </row>
    <row r="39" spans="1:7" ht="15">
      <c r="A39" s="5" t="s">
        <v>44</v>
      </c>
      <c r="B39" s="6">
        <v>1567540.7194</v>
      </c>
      <c r="C39" s="6">
        <v>1131459.2194</v>
      </c>
      <c r="D39" s="7">
        <f t="shared" si="0"/>
        <v>2698999.9388</v>
      </c>
      <c r="E39" s="6">
        <v>1400530.95</v>
      </c>
      <c r="F39" s="6">
        <v>1400530.95</v>
      </c>
      <c r="G39" s="7">
        <f t="shared" si="1"/>
        <v>1298468.9888000002</v>
      </c>
    </row>
    <row r="40" spans="1:7" ht="15">
      <c r="A40" s="5" t="s">
        <v>45</v>
      </c>
      <c r="B40" s="6">
        <v>426567.3457</v>
      </c>
      <c r="C40" s="6">
        <v>440447.811</v>
      </c>
      <c r="D40" s="7">
        <f t="shared" si="0"/>
        <v>867015.1566999999</v>
      </c>
      <c r="E40" s="6">
        <v>468526.15</v>
      </c>
      <c r="F40" s="6">
        <v>468526.15</v>
      </c>
      <c r="G40" s="7">
        <f t="shared" si="1"/>
        <v>398489.0066999999</v>
      </c>
    </row>
    <row r="41" spans="1:7" ht="15">
      <c r="A41" s="5" t="s">
        <v>46</v>
      </c>
      <c r="B41" s="6">
        <v>985340.6447</v>
      </c>
      <c r="C41" s="6">
        <v>162668.7508</v>
      </c>
      <c r="D41" s="7">
        <f t="shared" si="0"/>
        <v>1148009.3954999999</v>
      </c>
      <c r="E41" s="6">
        <v>370083.44</v>
      </c>
      <c r="F41" s="6">
        <v>369825.44</v>
      </c>
      <c r="G41" s="7">
        <f t="shared" si="1"/>
        <v>777925.9554999999</v>
      </c>
    </row>
    <row r="42" spans="1:7" ht="15">
      <c r="A42" s="5" t="s">
        <v>47</v>
      </c>
      <c r="B42" s="6">
        <v>300869.7548</v>
      </c>
      <c r="C42" s="6">
        <v>5352.3687</v>
      </c>
      <c r="D42" s="7">
        <f t="shared" si="0"/>
        <v>306222.1235</v>
      </c>
      <c r="E42" s="6">
        <v>58618.4</v>
      </c>
      <c r="F42" s="6">
        <v>58618.4</v>
      </c>
      <c r="G42" s="7">
        <f t="shared" si="1"/>
        <v>247603.7235</v>
      </c>
    </row>
    <row r="43" spans="1:7" ht="15">
      <c r="A43" s="5" t="s">
        <v>48</v>
      </c>
      <c r="B43" s="6">
        <v>237862.0228</v>
      </c>
      <c r="C43" s="6">
        <v>16608.1064</v>
      </c>
      <c r="D43" s="7">
        <f t="shared" si="0"/>
        <v>254470.1292</v>
      </c>
      <c r="E43" s="6">
        <v>70024.89</v>
      </c>
      <c r="F43" s="6">
        <v>70024.89</v>
      </c>
      <c r="G43" s="7">
        <f t="shared" si="1"/>
        <v>184445.2392</v>
      </c>
    </row>
    <row r="44" spans="1:7" ht="15">
      <c r="A44" s="5" t="s">
        <v>49</v>
      </c>
      <c r="B44" s="6">
        <v>15386225.3776</v>
      </c>
      <c r="C44" s="6">
        <v>363878.7568</v>
      </c>
      <c r="D44" s="7">
        <f t="shared" si="0"/>
        <v>15750104.134399999</v>
      </c>
      <c r="E44" s="6">
        <v>449172.16</v>
      </c>
      <c r="F44" s="6">
        <v>449172.16</v>
      </c>
      <c r="G44" s="7">
        <f t="shared" si="1"/>
        <v>15300931.974399999</v>
      </c>
    </row>
    <row r="45" spans="1:7" ht="15">
      <c r="A45" s="5" t="s">
        <v>50</v>
      </c>
      <c r="B45" s="6">
        <v>1395131.1067</v>
      </c>
      <c r="C45" s="6">
        <v>339009.3748</v>
      </c>
      <c r="D45" s="7">
        <f t="shared" si="0"/>
        <v>1734140.4814999998</v>
      </c>
      <c r="E45" s="6">
        <v>723749.97</v>
      </c>
      <c r="F45" s="6">
        <v>723749.97</v>
      </c>
      <c r="G45" s="7">
        <f t="shared" si="1"/>
        <v>1010390.5114999998</v>
      </c>
    </row>
    <row r="46" spans="1:7" ht="15">
      <c r="A46" s="5" t="s">
        <v>51</v>
      </c>
      <c r="B46" s="6">
        <v>861680.5467</v>
      </c>
      <c r="C46" s="6">
        <v>50610.4046</v>
      </c>
      <c r="D46" s="7">
        <f t="shared" si="0"/>
        <v>912290.9513</v>
      </c>
      <c r="E46" s="6">
        <v>239906.04</v>
      </c>
      <c r="F46" s="6">
        <v>239906.04</v>
      </c>
      <c r="G46" s="7">
        <f t="shared" si="1"/>
        <v>672384.9112999999</v>
      </c>
    </row>
    <row r="47" spans="1:7" ht="15">
      <c r="A47" s="5" t="s">
        <v>52</v>
      </c>
      <c r="B47" s="6">
        <v>749321.605</v>
      </c>
      <c r="C47" s="6">
        <v>1863.9694</v>
      </c>
      <c r="D47" s="7">
        <f t="shared" si="0"/>
        <v>751185.5743999999</v>
      </c>
      <c r="E47" s="6">
        <v>186309.4</v>
      </c>
      <c r="F47" s="6">
        <v>186309.4</v>
      </c>
      <c r="G47" s="7">
        <f t="shared" si="1"/>
        <v>564876.1743999999</v>
      </c>
    </row>
    <row r="48" spans="1:7" ht="15">
      <c r="A48" s="5" t="s">
        <v>53</v>
      </c>
      <c r="B48" s="6">
        <v>525652.2268</v>
      </c>
      <c r="C48" s="6">
        <v>12520.5604</v>
      </c>
      <c r="D48" s="7">
        <f t="shared" si="0"/>
        <v>538172.7871999999</v>
      </c>
      <c r="E48" s="6">
        <v>135153.05</v>
      </c>
      <c r="F48" s="6">
        <v>135153.05</v>
      </c>
      <c r="G48" s="7">
        <f t="shared" si="1"/>
        <v>403019.7371999999</v>
      </c>
    </row>
    <row r="49" spans="1:7" ht="15">
      <c r="A49" s="5" t="s">
        <v>54</v>
      </c>
      <c r="B49" s="6">
        <v>0</v>
      </c>
      <c r="C49" s="6">
        <v>4002007.87</v>
      </c>
      <c r="D49" s="7">
        <f t="shared" si="0"/>
        <v>4002007.87</v>
      </c>
      <c r="E49" s="6">
        <v>3909515.3526</v>
      </c>
      <c r="F49" s="6">
        <v>3909515.3526</v>
      </c>
      <c r="G49" s="7">
        <f t="shared" si="1"/>
        <v>92492.51740000024</v>
      </c>
    </row>
    <row r="50" spans="1:7" ht="15">
      <c r="A50" s="5" t="s">
        <v>55</v>
      </c>
      <c r="B50" s="6">
        <v>1543733.1545</v>
      </c>
      <c r="C50" s="6">
        <v>18723.301</v>
      </c>
      <c r="D50" s="7">
        <f t="shared" si="0"/>
        <v>1562456.4555</v>
      </c>
      <c r="E50" s="6">
        <v>607748.2</v>
      </c>
      <c r="F50" s="6">
        <v>607748.2</v>
      </c>
      <c r="G50" s="7">
        <f t="shared" si="1"/>
        <v>954708.2555</v>
      </c>
    </row>
    <row r="51" spans="1:7" ht="15">
      <c r="A51" s="5" t="s">
        <v>56</v>
      </c>
      <c r="B51" s="6">
        <v>650729.1414</v>
      </c>
      <c r="C51" s="6">
        <v>-6519.5238</v>
      </c>
      <c r="D51" s="7">
        <f t="shared" si="0"/>
        <v>644209.6176</v>
      </c>
      <c r="E51" s="6">
        <v>138051.3</v>
      </c>
      <c r="F51" s="6">
        <v>138051.3</v>
      </c>
      <c r="G51" s="7">
        <f t="shared" si="1"/>
        <v>506158.3176</v>
      </c>
    </row>
    <row r="52" spans="1:7" ht="15">
      <c r="A52" s="5" t="s">
        <v>57</v>
      </c>
      <c r="B52" s="6">
        <v>1783884.3679</v>
      </c>
      <c r="C52" s="6">
        <v>265040.3632</v>
      </c>
      <c r="D52" s="7">
        <f t="shared" si="0"/>
        <v>2048924.7311</v>
      </c>
      <c r="E52" s="6">
        <v>939102.81</v>
      </c>
      <c r="F52" s="6">
        <v>939102.81</v>
      </c>
      <c r="G52" s="7">
        <f t="shared" si="1"/>
        <v>1109821.9211</v>
      </c>
    </row>
    <row r="53" spans="1:7" ht="15">
      <c r="A53" s="5" t="s">
        <v>58</v>
      </c>
      <c r="B53" s="6">
        <v>3932197.1199</v>
      </c>
      <c r="C53" s="6">
        <v>255106.1692</v>
      </c>
      <c r="D53" s="7">
        <f t="shared" si="0"/>
        <v>4187303.2890999997</v>
      </c>
      <c r="E53" s="6">
        <v>1085340.99</v>
      </c>
      <c r="F53" s="6">
        <v>1085340.99</v>
      </c>
      <c r="G53" s="7">
        <f t="shared" si="1"/>
        <v>3101962.2990999995</v>
      </c>
    </row>
    <row r="54" spans="1:7" ht="15">
      <c r="A54" s="5" t="s">
        <v>59</v>
      </c>
      <c r="B54" s="6">
        <v>927420.9281</v>
      </c>
      <c r="C54" s="6">
        <v>71089.0948</v>
      </c>
      <c r="D54" s="7">
        <f t="shared" si="0"/>
        <v>998510.0229</v>
      </c>
      <c r="E54" s="6">
        <v>315245.27</v>
      </c>
      <c r="F54" s="6">
        <v>315245.27</v>
      </c>
      <c r="G54" s="7">
        <f t="shared" si="1"/>
        <v>683264.7529</v>
      </c>
    </row>
    <row r="55" spans="1:7" ht="15">
      <c r="A55" s="5" t="s">
        <v>60</v>
      </c>
      <c r="B55" s="6">
        <v>2194580.9649</v>
      </c>
      <c r="C55" s="6">
        <v>787035.013</v>
      </c>
      <c r="D55" s="7">
        <f t="shared" si="0"/>
        <v>2981615.9779000003</v>
      </c>
      <c r="E55" s="6">
        <v>1581061.44</v>
      </c>
      <c r="F55" s="6">
        <v>1581061.44</v>
      </c>
      <c r="G55" s="7">
        <f t="shared" si="1"/>
        <v>1400554.5379000003</v>
      </c>
    </row>
    <row r="56" spans="1:7" ht="15">
      <c r="A56" s="5" t="s">
        <v>61</v>
      </c>
      <c r="B56" s="6">
        <v>16374323.658</v>
      </c>
      <c r="C56" s="6">
        <v>-43233.305</v>
      </c>
      <c r="D56" s="7">
        <f t="shared" si="0"/>
        <v>16331090.353</v>
      </c>
      <c r="E56" s="6">
        <v>292210.75</v>
      </c>
      <c r="F56" s="6">
        <v>292210.75</v>
      </c>
      <c r="G56" s="7">
        <f t="shared" si="1"/>
        <v>16038879.603</v>
      </c>
    </row>
    <row r="57" spans="1:7" ht="15">
      <c r="A57" s="5" t="s">
        <v>62</v>
      </c>
      <c r="B57" s="6">
        <v>1299695.3125</v>
      </c>
      <c r="C57" s="6">
        <v>19600.847</v>
      </c>
      <c r="D57" s="7">
        <f t="shared" si="0"/>
        <v>1319296.1595</v>
      </c>
      <c r="E57" s="6">
        <v>400767.79</v>
      </c>
      <c r="F57" s="6">
        <v>400767.79</v>
      </c>
      <c r="G57" s="7">
        <f t="shared" si="1"/>
        <v>918528.3695</v>
      </c>
    </row>
    <row r="58" spans="1:7" ht="15">
      <c r="A58" s="5" t="s">
        <v>63</v>
      </c>
      <c r="B58" s="6">
        <v>1313054.4521</v>
      </c>
      <c r="C58" s="6">
        <v>-22874.145</v>
      </c>
      <c r="D58" s="7">
        <f t="shared" si="0"/>
        <v>1290180.3071</v>
      </c>
      <c r="E58" s="6">
        <v>334146.42</v>
      </c>
      <c r="F58" s="6">
        <v>334146.42</v>
      </c>
      <c r="G58" s="7">
        <f t="shared" si="1"/>
        <v>956033.8871000002</v>
      </c>
    </row>
    <row r="59" spans="1:7" ht="15">
      <c r="A59" s="5" t="s">
        <v>64</v>
      </c>
      <c r="B59" s="6">
        <v>3060573.3288</v>
      </c>
      <c r="C59" s="6">
        <v>-307883.1646</v>
      </c>
      <c r="D59" s="7">
        <f t="shared" si="0"/>
        <v>2752690.1641999995</v>
      </c>
      <c r="E59" s="6">
        <v>943048.08</v>
      </c>
      <c r="F59" s="6">
        <v>943048.08</v>
      </c>
      <c r="G59" s="7">
        <f t="shared" si="1"/>
        <v>1809642.0841999995</v>
      </c>
    </row>
    <row r="60" spans="1:7" ht="15">
      <c r="A60" s="5" t="s">
        <v>65</v>
      </c>
      <c r="B60" s="6">
        <v>1811752.796</v>
      </c>
      <c r="C60" s="6">
        <v>186787.987</v>
      </c>
      <c r="D60" s="7">
        <f t="shared" si="0"/>
        <v>1998540.783</v>
      </c>
      <c r="E60" s="6">
        <v>667814.37</v>
      </c>
      <c r="F60" s="6">
        <v>667814.37</v>
      </c>
      <c r="G60" s="7">
        <f t="shared" si="1"/>
        <v>1330726.4130000002</v>
      </c>
    </row>
    <row r="61" spans="1:7" ht="15">
      <c r="A61" s="5" t="s">
        <v>66</v>
      </c>
      <c r="B61" s="6">
        <v>1403554.4488</v>
      </c>
      <c r="C61" s="6">
        <v>140761.4832</v>
      </c>
      <c r="D61" s="7">
        <f t="shared" si="0"/>
        <v>1544315.9319999998</v>
      </c>
      <c r="E61" s="6">
        <v>481602.18</v>
      </c>
      <c r="F61" s="6">
        <v>481602.18</v>
      </c>
      <c r="G61" s="7">
        <f t="shared" si="1"/>
        <v>1062713.7519999999</v>
      </c>
    </row>
    <row r="62" spans="1:7" ht="15">
      <c r="A62" s="5" t="s">
        <v>67</v>
      </c>
      <c r="B62" s="6">
        <v>0</v>
      </c>
      <c r="C62" s="6">
        <v>0</v>
      </c>
      <c r="D62" s="7">
        <f t="shared" si="0"/>
        <v>0</v>
      </c>
      <c r="E62" s="6">
        <v>0</v>
      </c>
      <c r="F62" s="6">
        <v>0</v>
      </c>
      <c r="G62" s="7">
        <f t="shared" si="1"/>
        <v>0</v>
      </c>
    </row>
    <row r="63" spans="1:7" ht="15">
      <c r="A63" s="5" t="s">
        <v>68</v>
      </c>
      <c r="B63" s="6">
        <v>944681.5479</v>
      </c>
      <c r="C63" s="6">
        <v>59286.0206</v>
      </c>
      <c r="D63" s="7">
        <f t="shared" si="0"/>
        <v>1003967.5685</v>
      </c>
      <c r="E63" s="6">
        <v>269997.09</v>
      </c>
      <c r="F63" s="6">
        <v>269997.09</v>
      </c>
      <c r="G63" s="7">
        <f t="shared" si="1"/>
        <v>733970.4785</v>
      </c>
    </row>
    <row r="64" spans="1:7" ht="15">
      <c r="A64" s="5" t="s">
        <v>69</v>
      </c>
      <c r="B64" s="6">
        <v>1943605.3064</v>
      </c>
      <c r="C64" s="6">
        <v>1477336.57</v>
      </c>
      <c r="D64" s="7">
        <f t="shared" si="0"/>
        <v>3420941.8764</v>
      </c>
      <c r="E64" s="6">
        <v>1650851.67</v>
      </c>
      <c r="F64" s="6">
        <v>1650851.67</v>
      </c>
      <c r="G64" s="7">
        <f t="shared" si="1"/>
        <v>1770090.2064</v>
      </c>
    </row>
    <row r="65" spans="1:7" ht="15">
      <c r="A65" s="5" t="s">
        <v>70</v>
      </c>
      <c r="B65" s="6">
        <v>145402616.2784</v>
      </c>
      <c r="C65" s="6">
        <v>-912910.12</v>
      </c>
      <c r="D65" s="7">
        <f t="shared" si="0"/>
        <v>144489706.1584</v>
      </c>
      <c r="E65" s="6">
        <v>23144981.35</v>
      </c>
      <c r="F65" s="6">
        <v>23144981.35</v>
      </c>
      <c r="G65" s="7">
        <f t="shared" si="1"/>
        <v>121344724.8084</v>
      </c>
    </row>
    <row r="66" spans="1:7" ht="15">
      <c r="A66" s="5" t="s">
        <v>71</v>
      </c>
      <c r="B66" s="6">
        <v>3565956.4288</v>
      </c>
      <c r="C66" s="6">
        <v>698406.7106</v>
      </c>
      <c r="D66" s="7">
        <f t="shared" si="0"/>
        <v>4264363.1394</v>
      </c>
      <c r="E66" s="6">
        <v>1523491.06</v>
      </c>
      <c r="F66" s="6">
        <v>1523491.06</v>
      </c>
      <c r="G66" s="7">
        <f t="shared" si="1"/>
        <v>2740872.0793999997</v>
      </c>
    </row>
    <row r="67" spans="1:7" ht="15">
      <c r="A67" s="5" t="s">
        <v>72</v>
      </c>
      <c r="B67" s="6">
        <v>1434637.0637</v>
      </c>
      <c r="C67" s="6">
        <v>224603.5756</v>
      </c>
      <c r="D67" s="7">
        <f t="shared" si="0"/>
        <v>1659240.6393000002</v>
      </c>
      <c r="E67" s="6">
        <v>714723.89</v>
      </c>
      <c r="F67" s="6">
        <v>714723.89</v>
      </c>
      <c r="G67" s="7">
        <f t="shared" si="1"/>
        <v>944516.7493000001</v>
      </c>
    </row>
    <row r="68" spans="1:7" ht="15">
      <c r="A68" s="5" t="s">
        <v>73</v>
      </c>
      <c r="B68" s="6">
        <v>813099.2906</v>
      </c>
      <c r="C68" s="6">
        <v>93568.8284</v>
      </c>
      <c r="D68" s="7">
        <f t="shared" si="0"/>
        <v>906668.119</v>
      </c>
      <c r="E68" s="6">
        <v>289987.56</v>
      </c>
      <c r="F68" s="6">
        <v>289987.56</v>
      </c>
      <c r="G68" s="7">
        <f t="shared" si="1"/>
        <v>616680.5589999999</v>
      </c>
    </row>
    <row r="69" spans="1:7" ht="15">
      <c r="A69" s="5" t="s">
        <v>74</v>
      </c>
      <c r="B69" s="6">
        <v>664599.2089</v>
      </c>
      <c r="C69" s="6">
        <v>-2122.3366</v>
      </c>
      <c r="D69" s="7">
        <f t="shared" si="0"/>
        <v>662476.8722999999</v>
      </c>
      <c r="E69" s="6">
        <v>131745.83</v>
      </c>
      <c r="F69" s="6">
        <v>131745.83</v>
      </c>
      <c r="G69" s="7">
        <f t="shared" si="1"/>
        <v>530731.0423</v>
      </c>
    </row>
    <row r="70" spans="1:7" ht="15">
      <c r="A70" s="5" t="s">
        <v>75</v>
      </c>
      <c r="B70" s="6">
        <v>843172.2464</v>
      </c>
      <c r="C70" s="6">
        <v>-84226.3692</v>
      </c>
      <c r="D70" s="7">
        <f t="shared" si="0"/>
        <v>758945.8772</v>
      </c>
      <c r="E70" s="6">
        <v>223214.45</v>
      </c>
      <c r="F70" s="6">
        <v>223214.45</v>
      </c>
      <c r="G70" s="7">
        <f t="shared" si="1"/>
        <v>535731.4272</v>
      </c>
    </row>
    <row r="71" spans="1:7" ht="15">
      <c r="A71" s="5" t="s">
        <v>76</v>
      </c>
      <c r="B71" s="6">
        <v>187837.5865</v>
      </c>
      <c r="C71" s="6">
        <v>32798.8466</v>
      </c>
      <c r="D71" s="7">
        <f t="shared" si="0"/>
        <v>220636.4331</v>
      </c>
      <c r="E71" s="6">
        <v>82605.63</v>
      </c>
      <c r="F71" s="6">
        <v>82605.63</v>
      </c>
      <c r="G71" s="7">
        <f t="shared" si="1"/>
        <v>138030.8031</v>
      </c>
    </row>
    <row r="72" spans="1:7" ht="15">
      <c r="A72" s="5" t="s">
        <v>77</v>
      </c>
      <c r="B72" s="6">
        <v>631653.3271</v>
      </c>
      <c r="C72" s="6">
        <v>630894.3392</v>
      </c>
      <c r="D72" s="7">
        <f t="shared" si="0"/>
        <v>1262547.6663000002</v>
      </c>
      <c r="E72" s="6">
        <v>167052.84</v>
      </c>
      <c r="F72" s="6">
        <v>167052.84</v>
      </c>
      <c r="G72" s="7">
        <f t="shared" si="1"/>
        <v>1095494.8263</v>
      </c>
    </row>
    <row r="73" spans="1:7" ht="15">
      <c r="A73" s="5" t="s">
        <v>78</v>
      </c>
      <c r="B73" s="6">
        <v>851630.8588</v>
      </c>
      <c r="C73" s="6">
        <v>111124.784</v>
      </c>
      <c r="D73" s="7">
        <f t="shared" si="0"/>
        <v>962755.6428</v>
      </c>
      <c r="E73" s="6">
        <v>366808.08</v>
      </c>
      <c r="F73" s="6">
        <v>366808.08</v>
      </c>
      <c r="G73" s="7">
        <f t="shared" si="1"/>
        <v>595947.5628</v>
      </c>
    </row>
    <row r="74" spans="1:7" ht="15">
      <c r="A74" s="5" t="s">
        <v>79</v>
      </c>
      <c r="B74" s="6">
        <v>2331791.4264</v>
      </c>
      <c r="C74" s="6">
        <v>618613.014</v>
      </c>
      <c r="D74" s="7">
        <f t="shared" si="0"/>
        <v>2950404.4404</v>
      </c>
      <c r="E74" s="6">
        <v>1161937.61</v>
      </c>
      <c r="F74" s="6">
        <v>1161937.61</v>
      </c>
      <c r="G74" s="7">
        <f t="shared" si="1"/>
        <v>1788466.8304</v>
      </c>
    </row>
    <row r="75" spans="1:7" ht="15">
      <c r="A75" s="5" t="s">
        <v>80</v>
      </c>
      <c r="B75" s="6">
        <v>6190056.3671</v>
      </c>
      <c r="C75" s="6">
        <v>108999.778</v>
      </c>
      <c r="D75" s="7">
        <f aca="true" t="shared" si="2" ref="D75:D138">+B75+C75</f>
        <v>6299056.1451</v>
      </c>
      <c r="E75" s="6">
        <v>1579516.21</v>
      </c>
      <c r="F75" s="6">
        <v>1579516.21</v>
      </c>
      <c r="G75" s="7">
        <f t="shared" si="1"/>
        <v>4719539.9351</v>
      </c>
    </row>
    <row r="76" spans="1:7" ht="15">
      <c r="A76" s="5" t="s">
        <v>81</v>
      </c>
      <c r="B76" s="6">
        <v>2556062.2101</v>
      </c>
      <c r="C76" s="6">
        <v>240307.7778</v>
      </c>
      <c r="D76" s="7">
        <f t="shared" si="2"/>
        <v>2796369.9878999996</v>
      </c>
      <c r="E76" s="6">
        <v>883095.06</v>
      </c>
      <c r="F76" s="6">
        <v>883095.06</v>
      </c>
      <c r="G76" s="7">
        <f aca="true" t="shared" si="3" ref="G76:G139">D76-E76</f>
        <v>1913274.9278999995</v>
      </c>
    </row>
    <row r="77" spans="1:7" ht="15">
      <c r="A77" s="5" t="s">
        <v>82</v>
      </c>
      <c r="B77" s="6">
        <v>450675.3715</v>
      </c>
      <c r="C77" s="6">
        <v>-14304.091</v>
      </c>
      <c r="D77" s="7">
        <f t="shared" si="2"/>
        <v>436371.2805</v>
      </c>
      <c r="E77" s="6">
        <v>51286.34</v>
      </c>
      <c r="F77" s="6">
        <v>51286.34</v>
      </c>
      <c r="G77" s="7">
        <f t="shared" si="3"/>
        <v>385084.9405</v>
      </c>
    </row>
    <row r="78" spans="1:7" ht="15">
      <c r="A78" s="5" t="s">
        <v>83</v>
      </c>
      <c r="B78" s="6">
        <v>2118770.42</v>
      </c>
      <c r="C78" s="6">
        <v>164224.2504</v>
      </c>
      <c r="D78" s="7">
        <f t="shared" si="2"/>
        <v>2282994.6703999997</v>
      </c>
      <c r="E78" s="6">
        <v>395067.48</v>
      </c>
      <c r="F78" s="6">
        <v>395067.48</v>
      </c>
      <c r="G78" s="7">
        <f t="shared" si="3"/>
        <v>1887927.1903999997</v>
      </c>
    </row>
    <row r="79" spans="1:7" ht="15">
      <c r="A79" s="5" t="s">
        <v>84</v>
      </c>
      <c r="B79" s="6">
        <v>2354059.8196</v>
      </c>
      <c r="C79" s="6">
        <v>62867.3612</v>
      </c>
      <c r="D79" s="7">
        <f t="shared" si="2"/>
        <v>2416927.1808</v>
      </c>
      <c r="E79" s="6">
        <v>449070.01</v>
      </c>
      <c r="F79" s="6">
        <v>449070.01</v>
      </c>
      <c r="G79" s="7">
        <f t="shared" si="3"/>
        <v>1967857.1708000002</v>
      </c>
    </row>
    <row r="80" spans="1:7" ht="15">
      <c r="A80" s="5" t="s">
        <v>85</v>
      </c>
      <c r="B80" s="6">
        <v>910999.8368</v>
      </c>
      <c r="C80" s="6">
        <v>3854391.032</v>
      </c>
      <c r="D80" s="7">
        <f t="shared" si="2"/>
        <v>4765390.8688</v>
      </c>
      <c r="E80" s="6">
        <v>3490226.98</v>
      </c>
      <c r="F80" s="6">
        <v>3466726.98</v>
      </c>
      <c r="G80" s="7">
        <f t="shared" si="3"/>
        <v>1275163.8888000003</v>
      </c>
    </row>
    <row r="81" spans="1:7" ht="15">
      <c r="A81" s="5" t="s">
        <v>86</v>
      </c>
      <c r="B81" s="6">
        <v>1049870.0118</v>
      </c>
      <c r="C81" s="6">
        <v>257914.619</v>
      </c>
      <c r="D81" s="7">
        <f t="shared" si="2"/>
        <v>1307784.6308</v>
      </c>
      <c r="E81" s="6">
        <v>414945.96</v>
      </c>
      <c r="F81" s="6">
        <v>414945.96</v>
      </c>
      <c r="G81" s="7">
        <f t="shared" si="3"/>
        <v>892838.6708</v>
      </c>
    </row>
    <row r="82" spans="1:7" ht="15">
      <c r="A82" s="5" t="s">
        <v>87</v>
      </c>
      <c r="B82" s="6">
        <v>477002.5728</v>
      </c>
      <c r="C82" s="6">
        <v>273122.421</v>
      </c>
      <c r="D82" s="7">
        <f t="shared" si="2"/>
        <v>750124.9938</v>
      </c>
      <c r="E82" s="6">
        <v>295779.8992</v>
      </c>
      <c r="F82" s="6">
        <v>295779.8992</v>
      </c>
      <c r="G82" s="7">
        <f t="shared" si="3"/>
        <v>454345.09460000007</v>
      </c>
    </row>
    <row r="83" spans="1:7" ht="15">
      <c r="A83" s="5" t="s">
        <v>88</v>
      </c>
      <c r="B83" s="6">
        <v>595605.7259</v>
      </c>
      <c r="C83" s="6">
        <v>154998.621</v>
      </c>
      <c r="D83" s="7">
        <f t="shared" si="2"/>
        <v>750604.3469</v>
      </c>
      <c r="E83" s="6">
        <v>296221.88</v>
      </c>
      <c r="F83" s="6">
        <v>296221.88</v>
      </c>
      <c r="G83" s="7">
        <f t="shared" si="3"/>
        <v>454382.4669</v>
      </c>
    </row>
    <row r="84" spans="1:7" ht="15">
      <c r="A84" s="5" t="s">
        <v>89</v>
      </c>
      <c r="B84" s="6">
        <v>8185530.1869</v>
      </c>
      <c r="C84" s="6">
        <v>218241.0104</v>
      </c>
      <c r="D84" s="7">
        <f t="shared" si="2"/>
        <v>8403771.1973</v>
      </c>
      <c r="E84" s="6">
        <v>1017149.16</v>
      </c>
      <c r="F84" s="6">
        <v>977146.81</v>
      </c>
      <c r="G84" s="7">
        <f t="shared" si="3"/>
        <v>7386622.0373</v>
      </c>
    </row>
    <row r="85" spans="1:7" ht="15">
      <c r="A85" s="5" t="s">
        <v>90</v>
      </c>
      <c r="B85" s="6">
        <v>0</v>
      </c>
      <c r="C85" s="6">
        <v>0</v>
      </c>
      <c r="D85" s="7">
        <f t="shared" si="2"/>
        <v>0</v>
      </c>
      <c r="E85" s="6">
        <v>0</v>
      </c>
      <c r="F85" s="6">
        <v>0</v>
      </c>
      <c r="G85" s="7">
        <f t="shared" si="3"/>
        <v>0</v>
      </c>
    </row>
    <row r="86" spans="1:7" ht="15">
      <c r="A86" s="5" t="s">
        <v>91</v>
      </c>
      <c r="B86" s="6">
        <v>917104.665</v>
      </c>
      <c r="C86" s="6">
        <v>-195961.5708</v>
      </c>
      <c r="D86" s="7">
        <f t="shared" si="2"/>
        <v>721143.0942</v>
      </c>
      <c r="E86" s="6">
        <v>5648.81</v>
      </c>
      <c r="F86" s="6">
        <v>5648.81</v>
      </c>
      <c r="G86" s="7">
        <f t="shared" si="3"/>
        <v>715494.2842</v>
      </c>
    </row>
    <row r="87" spans="1:7" ht="15">
      <c r="A87" s="5" t="s">
        <v>92</v>
      </c>
      <c r="B87" s="6">
        <v>20183357.2772</v>
      </c>
      <c r="C87" s="6">
        <v>-3996873.0879</v>
      </c>
      <c r="D87" s="7">
        <f t="shared" si="2"/>
        <v>16186484.189299999</v>
      </c>
      <c r="E87" s="6">
        <v>6955817.16</v>
      </c>
      <c r="F87" s="6">
        <v>6955817.16</v>
      </c>
      <c r="G87" s="7">
        <f t="shared" si="3"/>
        <v>9230667.029299999</v>
      </c>
    </row>
    <row r="88" spans="1:7" ht="15">
      <c r="A88" s="5" t="s">
        <v>93</v>
      </c>
      <c r="B88" s="6">
        <v>13222100.6457</v>
      </c>
      <c r="C88" s="6">
        <v>-3631678.0015</v>
      </c>
      <c r="D88" s="7">
        <f t="shared" si="2"/>
        <v>9590422.6442</v>
      </c>
      <c r="E88" s="6">
        <v>4590450.01</v>
      </c>
      <c r="F88" s="6">
        <v>4590450.01</v>
      </c>
      <c r="G88" s="7">
        <f t="shared" si="3"/>
        <v>4999972.634200001</v>
      </c>
    </row>
    <row r="89" spans="1:7" ht="15">
      <c r="A89" s="5" t="s">
        <v>94</v>
      </c>
      <c r="B89" s="6">
        <v>12588292.5746</v>
      </c>
      <c r="C89" s="6">
        <v>-4097059.7971</v>
      </c>
      <c r="D89" s="7">
        <f t="shared" si="2"/>
        <v>8491232.7775</v>
      </c>
      <c r="E89" s="6">
        <v>3859116.7</v>
      </c>
      <c r="F89" s="6">
        <v>3859116.7</v>
      </c>
      <c r="G89" s="7">
        <f t="shared" si="3"/>
        <v>4632116.0775</v>
      </c>
    </row>
    <row r="90" spans="1:7" ht="15">
      <c r="A90" s="5" t="s">
        <v>95</v>
      </c>
      <c r="B90" s="6">
        <v>8225129.771</v>
      </c>
      <c r="C90" s="6">
        <v>-2440943.8056</v>
      </c>
      <c r="D90" s="7">
        <f t="shared" si="2"/>
        <v>5784185.965399999</v>
      </c>
      <c r="E90" s="6">
        <v>2592413.73</v>
      </c>
      <c r="F90" s="6">
        <v>2592413.73</v>
      </c>
      <c r="G90" s="7">
        <f t="shared" si="3"/>
        <v>3191772.235399999</v>
      </c>
    </row>
    <row r="91" spans="1:7" ht="15">
      <c r="A91" s="5" t="s">
        <v>96</v>
      </c>
      <c r="B91" s="6">
        <v>959982.8461</v>
      </c>
      <c r="C91" s="6">
        <v>-14104.9883</v>
      </c>
      <c r="D91" s="7">
        <f t="shared" si="2"/>
        <v>945877.8578</v>
      </c>
      <c r="E91" s="6">
        <v>243654.72</v>
      </c>
      <c r="F91" s="6">
        <v>243654.72</v>
      </c>
      <c r="G91" s="7">
        <f t="shared" si="3"/>
        <v>702223.1378</v>
      </c>
    </row>
    <row r="92" spans="1:7" ht="15">
      <c r="A92" s="5" t="s">
        <v>97</v>
      </c>
      <c r="B92" s="6">
        <v>842137.391</v>
      </c>
      <c r="C92" s="6">
        <v>163622.6098</v>
      </c>
      <c r="D92" s="7">
        <f t="shared" si="2"/>
        <v>1005760.0007999999</v>
      </c>
      <c r="E92" s="6">
        <v>385047.92</v>
      </c>
      <c r="F92" s="6">
        <v>385047.92</v>
      </c>
      <c r="G92" s="7">
        <f t="shared" si="3"/>
        <v>620712.0807999999</v>
      </c>
    </row>
    <row r="93" spans="1:7" ht="15">
      <c r="A93" s="5" t="s">
        <v>98</v>
      </c>
      <c r="B93" s="6">
        <v>2217937.5653</v>
      </c>
      <c r="C93" s="6">
        <v>307524.3918</v>
      </c>
      <c r="D93" s="7">
        <f t="shared" si="2"/>
        <v>2525461.9570999998</v>
      </c>
      <c r="E93" s="6">
        <v>833063.34</v>
      </c>
      <c r="F93" s="6">
        <v>833063.34</v>
      </c>
      <c r="G93" s="7">
        <f t="shared" si="3"/>
        <v>1692398.6171</v>
      </c>
    </row>
    <row r="94" spans="1:7" ht="15">
      <c r="A94" s="5" t="s">
        <v>99</v>
      </c>
      <c r="B94" s="6">
        <v>1235148.896</v>
      </c>
      <c r="C94" s="6">
        <v>28929.9696</v>
      </c>
      <c r="D94" s="7">
        <f t="shared" si="2"/>
        <v>1264078.8656</v>
      </c>
      <c r="E94" s="6">
        <v>395121.22</v>
      </c>
      <c r="F94" s="6">
        <v>395121.22</v>
      </c>
      <c r="G94" s="7">
        <f t="shared" si="3"/>
        <v>868957.6455999999</v>
      </c>
    </row>
    <row r="95" spans="1:7" ht="15">
      <c r="A95" s="5" t="s">
        <v>100</v>
      </c>
      <c r="B95" s="6">
        <v>4079424.6475</v>
      </c>
      <c r="C95" s="6">
        <v>-887781.057</v>
      </c>
      <c r="D95" s="7">
        <f t="shared" si="2"/>
        <v>3191643.5905</v>
      </c>
      <c r="E95" s="6">
        <v>1149171.7</v>
      </c>
      <c r="F95" s="6">
        <v>1149171.7</v>
      </c>
      <c r="G95" s="7">
        <f t="shared" si="3"/>
        <v>2042471.8905</v>
      </c>
    </row>
    <row r="96" spans="1:7" ht="15">
      <c r="A96" s="5" t="s">
        <v>101</v>
      </c>
      <c r="B96" s="6">
        <v>1969996.2394</v>
      </c>
      <c r="C96" s="6">
        <v>-242263.5835</v>
      </c>
      <c r="D96" s="7">
        <f t="shared" si="2"/>
        <v>1727732.6559000001</v>
      </c>
      <c r="E96" s="6">
        <v>543948.95</v>
      </c>
      <c r="F96" s="6">
        <v>543948.95</v>
      </c>
      <c r="G96" s="7">
        <f t="shared" si="3"/>
        <v>1183783.7059000002</v>
      </c>
    </row>
    <row r="97" spans="1:7" ht="15">
      <c r="A97" s="5" t="s">
        <v>102</v>
      </c>
      <c r="B97" s="6">
        <v>3147846.9109</v>
      </c>
      <c r="C97" s="6">
        <v>-191975.5231</v>
      </c>
      <c r="D97" s="7">
        <f t="shared" si="2"/>
        <v>2955871.3878</v>
      </c>
      <c r="E97" s="6">
        <v>941819.02</v>
      </c>
      <c r="F97" s="6">
        <v>941819.02</v>
      </c>
      <c r="G97" s="7">
        <f t="shared" si="3"/>
        <v>2014052.3678000001</v>
      </c>
    </row>
    <row r="98" spans="1:7" ht="15">
      <c r="A98" s="5" t="s">
        <v>103</v>
      </c>
      <c r="B98" s="6">
        <v>22582492.1346</v>
      </c>
      <c r="C98" s="6">
        <v>4462713.1056</v>
      </c>
      <c r="D98" s="7">
        <f t="shared" si="2"/>
        <v>27045205.240199998</v>
      </c>
      <c r="E98" s="6">
        <v>5095935.6899</v>
      </c>
      <c r="F98" s="6">
        <v>5095935.6899</v>
      </c>
      <c r="G98" s="7">
        <f t="shared" si="3"/>
        <v>21949269.5503</v>
      </c>
    </row>
    <row r="99" spans="1:7" ht="15">
      <c r="A99" s="5" t="s">
        <v>104</v>
      </c>
      <c r="B99" s="6">
        <v>10175157.3131</v>
      </c>
      <c r="C99" s="6">
        <v>153408.9981</v>
      </c>
      <c r="D99" s="7">
        <f t="shared" si="2"/>
        <v>10328566.3112</v>
      </c>
      <c r="E99" s="6">
        <v>2644726.67</v>
      </c>
      <c r="F99" s="6">
        <v>2644726.67</v>
      </c>
      <c r="G99" s="7">
        <f t="shared" si="3"/>
        <v>7683839.6412</v>
      </c>
    </row>
    <row r="100" spans="1:7" ht="15">
      <c r="A100" s="5" t="s">
        <v>105</v>
      </c>
      <c r="B100" s="6">
        <v>3549058.8435</v>
      </c>
      <c r="C100" s="6">
        <v>-83561.9376</v>
      </c>
      <c r="D100" s="7">
        <f t="shared" si="2"/>
        <v>3465496.9059</v>
      </c>
      <c r="E100" s="6">
        <v>955362.97</v>
      </c>
      <c r="F100" s="6">
        <v>955362.97</v>
      </c>
      <c r="G100" s="7">
        <f t="shared" si="3"/>
        <v>2510133.9359</v>
      </c>
    </row>
    <row r="101" spans="1:7" ht="15">
      <c r="A101" s="5" t="s">
        <v>106</v>
      </c>
      <c r="B101" s="6">
        <v>6061297.3927</v>
      </c>
      <c r="C101" s="6">
        <v>160635.8019</v>
      </c>
      <c r="D101" s="7">
        <f t="shared" si="2"/>
        <v>6221933.1946</v>
      </c>
      <c r="E101" s="6">
        <v>1662934.18</v>
      </c>
      <c r="F101" s="6">
        <v>1662934.18</v>
      </c>
      <c r="G101" s="7">
        <f t="shared" si="3"/>
        <v>4558999.0146</v>
      </c>
    </row>
    <row r="102" spans="1:7" ht="15">
      <c r="A102" s="5" t="s">
        <v>107</v>
      </c>
      <c r="B102" s="6">
        <v>1293350.3891</v>
      </c>
      <c r="C102" s="6">
        <v>-185973.378</v>
      </c>
      <c r="D102" s="7">
        <f t="shared" si="2"/>
        <v>1107377.0111</v>
      </c>
      <c r="E102" s="6">
        <v>496666.37</v>
      </c>
      <c r="F102" s="6">
        <v>496666.37</v>
      </c>
      <c r="G102" s="7">
        <f t="shared" si="3"/>
        <v>610710.6411</v>
      </c>
    </row>
    <row r="103" spans="1:7" ht="15">
      <c r="A103" s="5" t="s">
        <v>108</v>
      </c>
      <c r="B103" s="6">
        <v>11061887.3869</v>
      </c>
      <c r="C103" s="6">
        <v>-2157260.2093</v>
      </c>
      <c r="D103" s="7">
        <f t="shared" si="2"/>
        <v>8904627.1776</v>
      </c>
      <c r="E103" s="6">
        <v>2864864.71</v>
      </c>
      <c r="F103" s="6">
        <v>2864864.71</v>
      </c>
      <c r="G103" s="7">
        <f t="shared" si="3"/>
        <v>6039762.4676</v>
      </c>
    </row>
    <row r="104" spans="1:7" ht="15">
      <c r="A104" s="5" t="s">
        <v>109</v>
      </c>
      <c r="B104" s="6">
        <v>15357273.9</v>
      </c>
      <c r="C104" s="6">
        <v>-1017849.8762</v>
      </c>
      <c r="D104" s="7">
        <f t="shared" si="2"/>
        <v>14339424.0238</v>
      </c>
      <c r="E104" s="6">
        <v>3799476.52</v>
      </c>
      <c r="F104" s="6">
        <v>3799476.52</v>
      </c>
      <c r="G104" s="7">
        <f t="shared" si="3"/>
        <v>10539947.503800001</v>
      </c>
    </row>
    <row r="105" spans="1:7" ht="15">
      <c r="A105" s="5" t="s">
        <v>110</v>
      </c>
      <c r="B105" s="6">
        <v>16031992.6891</v>
      </c>
      <c r="C105" s="6">
        <v>-2105547.801</v>
      </c>
      <c r="D105" s="7">
        <f t="shared" si="2"/>
        <v>13926444.888099998</v>
      </c>
      <c r="E105" s="6">
        <v>4008570.38</v>
      </c>
      <c r="F105" s="6">
        <v>4008570.38</v>
      </c>
      <c r="G105" s="7">
        <f t="shared" si="3"/>
        <v>9917874.5081</v>
      </c>
    </row>
    <row r="106" spans="1:7" ht="15">
      <c r="A106" s="5" t="s">
        <v>111</v>
      </c>
      <c r="B106" s="6">
        <v>17579437.43</v>
      </c>
      <c r="C106" s="6">
        <v>3950708.6067</v>
      </c>
      <c r="D106" s="7">
        <f t="shared" si="2"/>
        <v>21530146.0367</v>
      </c>
      <c r="E106" s="6">
        <v>4890628.25</v>
      </c>
      <c r="F106" s="6">
        <v>4890628.25</v>
      </c>
      <c r="G106" s="7">
        <f t="shared" si="3"/>
        <v>16639517.7867</v>
      </c>
    </row>
    <row r="107" spans="1:7" ht="15">
      <c r="A107" s="5" t="s">
        <v>112</v>
      </c>
      <c r="B107" s="6">
        <v>8916587.8319</v>
      </c>
      <c r="C107" s="6">
        <v>-102888.9301</v>
      </c>
      <c r="D107" s="7">
        <f t="shared" si="2"/>
        <v>8813698.901800001</v>
      </c>
      <c r="E107" s="6">
        <v>2236322.38</v>
      </c>
      <c r="F107" s="6">
        <v>2236322.38</v>
      </c>
      <c r="G107" s="7">
        <f t="shared" si="3"/>
        <v>6577376.521800001</v>
      </c>
    </row>
    <row r="108" spans="1:7" ht="15">
      <c r="A108" s="5" t="s">
        <v>113</v>
      </c>
      <c r="B108" s="6">
        <v>16742199.8663</v>
      </c>
      <c r="C108" s="6">
        <v>506207.5864</v>
      </c>
      <c r="D108" s="7">
        <f t="shared" si="2"/>
        <v>17248407.4527</v>
      </c>
      <c r="E108" s="6">
        <v>3784679.13</v>
      </c>
      <c r="F108" s="6">
        <v>3784679.13</v>
      </c>
      <c r="G108" s="7">
        <f t="shared" si="3"/>
        <v>13463728.322700001</v>
      </c>
    </row>
    <row r="109" spans="1:7" ht="15">
      <c r="A109" s="5" t="s">
        <v>114</v>
      </c>
      <c r="B109" s="6">
        <v>5328667.9001</v>
      </c>
      <c r="C109" s="6">
        <v>-2659669.2895</v>
      </c>
      <c r="D109" s="7">
        <f t="shared" si="2"/>
        <v>2668998.6106000002</v>
      </c>
      <c r="E109" s="6">
        <v>1151303.5</v>
      </c>
      <c r="F109" s="6">
        <v>1151303.5</v>
      </c>
      <c r="G109" s="7">
        <f t="shared" si="3"/>
        <v>1517695.1106000002</v>
      </c>
    </row>
    <row r="110" spans="1:7" ht="15">
      <c r="A110" s="5" t="s">
        <v>115</v>
      </c>
      <c r="B110" s="6">
        <v>5936509.3698</v>
      </c>
      <c r="C110" s="6">
        <v>-1066977.5176</v>
      </c>
      <c r="D110" s="7">
        <f t="shared" si="2"/>
        <v>4869531.852200001</v>
      </c>
      <c r="E110" s="6">
        <v>1397859.91</v>
      </c>
      <c r="F110" s="6">
        <v>1397859.91</v>
      </c>
      <c r="G110" s="7">
        <f t="shared" si="3"/>
        <v>3471671.9422000004</v>
      </c>
    </row>
    <row r="111" spans="1:7" ht="15">
      <c r="A111" s="5" t="s">
        <v>116</v>
      </c>
      <c r="B111" s="6">
        <v>6361426.9369</v>
      </c>
      <c r="C111" s="6">
        <v>-1257554.9671</v>
      </c>
      <c r="D111" s="7">
        <f t="shared" si="2"/>
        <v>5103871.9698</v>
      </c>
      <c r="E111" s="6">
        <v>1645379.71</v>
      </c>
      <c r="F111" s="6">
        <v>1645379.71</v>
      </c>
      <c r="G111" s="7">
        <f t="shared" si="3"/>
        <v>3458492.2598</v>
      </c>
    </row>
    <row r="112" spans="1:7" ht="15">
      <c r="A112" s="5" t="s">
        <v>117</v>
      </c>
      <c r="B112" s="6">
        <v>3392117.7747</v>
      </c>
      <c r="C112" s="6">
        <v>-403468.2365</v>
      </c>
      <c r="D112" s="7">
        <f t="shared" si="2"/>
        <v>2988649.5382</v>
      </c>
      <c r="E112" s="6">
        <v>898296.69</v>
      </c>
      <c r="F112" s="6">
        <v>898296.69</v>
      </c>
      <c r="G112" s="7">
        <f t="shared" si="3"/>
        <v>2090352.8482</v>
      </c>
    </row>
    <row r="113" spans="1:7" ht="15">
      <c r="A113" s="5" t="s">
        <v>118</v>
      </c>
      <c r="B113" s="6">
        <v>3519096.1696</v>
      </c>
      <c r="C113" s="6">
        <v>49340.4898</v>
      </c>
      <c r="D113" s="7">
        <f t="shared" si="2"/>
        <v>3568436.6594000002</v>
      </c>
      <c r="E113" s="6">
        <v>905292.17</v>
      </c>
      <c r="F113" s="6">
        <v>905292.17</v>
      </c>
      <c r="G113" s="7">
        <f t="shared" si="3"/>
        <v>2663144.4894000003</v>
      </c>
    </row>
    <row r="114" spans="1:7" ht="15">
      <c r="A114" s="5" t="s">
        <v>119</v>
      </c>
      <c r="B114" s="6">
        <v>4935848.6192</v>
      </c>
      <c r="C114" s="6">
        <v>-575610.3195</v>
      </c>
      <c r="D114" s="7">
        <f t="shared" si="2"/>
        <v>4360238.299699999</v>
      </c>
      <c r="E114" s="6">
        <v>1518463.28</v>
      </c>
      <c r="F114" s="6">
        <v>1518463.28</v>
      </c>
      <c r="G114" s="7">
        <f t="shared" si="3"/>
        <v>2841775.019699999</v>
      </c>
    </row>
    <row r="115" spans="1:7" ht="15">
      <c r="A115" s="5" t="s">
        <v>120</v>
      </c>
      <c r="B115" s="6">
        <v>6016585.2577</v>
      </c>
      <c r="C115" s="6">
        <v>-83401.7966</v>
      </c>
      <c r="D115" s="7">
        <f t="shared" si="2"/>
        <v>5933183.4611</v>
      </c>
      <c r="E115" s="6">
        <v>1415580.22</v>
      </c>
      <c r="F115" s="6">
        <v>1415580.22</v>
      </c>
      <c r="G115" s="7">
        <f t="shared" si="3"/>
        <v>4517603.2411</v>
      </c>
    </row>
    <row r="116" spans="1:7" ht="15">
      <c r="A116" s="5" t="s">
        <v>121</v>
      </c>
      <c r="B116" s="6">
        <v>10632654.6406</v>
      </c>
      <c r="C116" s="6">
        <v>-8892037.9899</v>
      </c>
      <c r="D116" s="7">
        <f t="shared" si="2"/>
        <v>1740616.6506999992</v>
      </c>
      <c r="E116" s="6">
        <v>1212498.75</v>
      </c>
      <c r="F116" s="6">
        <v>1212498.75</v>
      </c>
      <c r="G116" s="7">
        <f t="shared" si="3"/>
        <v>528117.9006999992</v>
      </c>
    </row>
    <row r="117" spans="1:7" ht="15">
      <c r="A117" s="5" t="s">
        <v>122</v>
      </c>
      <c r="B117" s="6">
        <v>2586413.1225</v>
      </c>
      <c r="C117" s="6">
        <v>322630.1674</v>
      </c>
      <c r="D117" s="7">
        <f t="shared" si="2"/>
        <v>2909043.2899</v>
      </c>
      <c r="E117" s="6">
        <v>1170986.27</v>
      </c>
      <c r="F117" s="6">
        <v>1170986.27</v>
      </c>
      <c r="G117" s="7">
        <f t="shared" si="3"/>
        <v>1738057.0199000002</v>
      </c>
    </row>
    <row r="118" spans="1:7" ht="15">
      <c r="A118" s="5" t="s">
        <v>123</v>
      </c>
      <c r="B118" s="6">
        <v>17289079.2655</v>
      </c>
      <c r="C118" s="6">
        <v>-526716.3336</v>
      </c>
      <c r="D118" s="7">
        <f t="shared" si="2"/>
        <v>16762362.931900002</v>
      </c>
      <c r="E118" s="6">
        <v>4769563.69</v>
      </c>
      <c r="F118" s="6">
        <v>4769563.69</v>
      </c>
      <c r="G118" s="7">
        <f t="shared" si="3"/>
        <v>11992799.2419</v>
      </c>
    </row>
    <row r="119" spans="1:7" ht="15">
      <c r="A119" s="5" t="s">
        <v>124</v>
      </c>
      <c r="B119" s="6">
        <v>7625751.1445</v>
      </c>
      <c r="C119" s="6">
        <v>-484221.579</v>
      </c>
      <c r="D119" s="7">
        <f t="shared" si="2"/>
        <v>7141529.5655000005</v>
      </c>
      <c r="E119" s="6">
        <v>2085482.16</v>
      </c>
      <c r="F119" s="6">
        <v>2081344.93</v>
      </c>
      <c r="G119" s="7">
        <f t="shared" si="3"/>
        <v>5056047.4055</v>
      </c>
    </row>
    <row r="120" spans="1:7" ht="15">
      <c r="A120" s="5" t="s">
        <v>125</v>
      </c>
      <c r="B120" s="6">
        <v>17362562.1216</v>
      </c>
      <c r="C120" s="6">
        <v>-2876947.85</v>
      </c>
      <c r="D120" s="7">
        <f t="shared" si="2"/>
        <v>14485614.271599999</v>
      </c>
      <c r="E120" s="6">
        <v>2574185.73</v>
      </c>
      <c r="F120" s="6">
        <v>2534385.73</v>
      </c>
      <c r="G120" s="7">
        <f t="shared" si="3"/>
        <v>11911428.541599998</v>
      </c>
    </row>
    <row r="121" spans="1:7" ht="15">
      <c r="A121" s="5" t="s">
        <v>126</v>
      </c>
      <c r="B121" s="6">
        <v>4342347.3345</v>
      </c>
      <c r="C121" s="6">
        <v>58040.0664</v>
      </c>
      <c r="D121" s="7">
        <f t="shared" si="2"/>
        <v>4400387.4009</v>
      </c>
      <c r="E121" s="6">
        <v>1269622.81</v>
      </c>
      <c r="F121" s="6">
        <v>1269622.81</v>
      </c>
      <c r="G121" s="7">
        <f t="shared" si="3"/>
        <v>3130764.5908999997</v>
      </c>
    </row>
    <row r="122" spans="1:7" ht="15">
      <c r="A122" s="5" t="s">
        <v>127</v>
      </c>
      <c r="B122" s="6">
        <v>2364280.6774</v>
      </c>
      <c r="C122" s="6">
        <v>-216232.8362</v>
      </c>
      <c r="D122" s="7">
        <f t="shared" si="2"/>
        <v>2148047.8412</v>
      </c>
      <c r="E122" s="6">
        <v>665863.83</v>
      </c>
      <c r="F122" s="6">
        <v>665863.83</v>
      </c>
      <c r="G122" s="7">
        <f t="shared" si="3"/>
        <v>1482184.0112</v>
      </c>
    </row>
    <row r="123" spans="1:7" ht="15">
      <c r="A123" s="5" t="s">
        <v>128</v>
      </c>
      <c r="B123" s="6">
        <v>7670989.1278</v>
      </c>
      <c r="C123" s="6">
        <v>-644047.7022</v>
      </c>
      <c r="D123" s="7">
        <f t="shared" si="2"/>
        <v>7026941.4256</v>
      </c>
      <c r="E123" s="6">
        <v>1932564.27</v>
      </c>
      <c r="F123" s="6">
        <v>1932564.27</v>
      </c>
      <c r="G123" s="7">
        <f t="shared" si="3"/>
        <v>5094377.1556</v>
      </c>
    </row>
    <row r="124" spans="1:7" ht="15">
      <c r="A124" s="5" t="s">
        <v>129</v>
      </c>
      <c r="B124" s="6">
        <v>9467792.5045</v>
      </c>
      <c r="C124" s="6">
        <v>-937852.7445</v>
      </c>
      <c r="D124" s="7">
        <f t="shared" si="2"/>
        <v>8529939.76</v>
      </c>
      <c r="E124" s="6">
        <v>2542040.62</v>
      </c>
      <c r="F124" s="6">
        <v>2542040.62</v>
      </c>
      <c r="G124" s="7">
        <f t="shared" si="3"/>
        <v>5987899.14</v>
      </c>
    </row>
    <row r="125" spans="1:7" ht="15">
      <c r="A125" s="5" t="s">
        <v>130</v>
      </c>
      <c r="B125" s="6">
        <v>360907.438</v>
      </c>
      <c r="C125" s="6">
        <v>138567.7288</v>
      </c>
      <c r="D125" s="7">
        <f t="shared" si="2"/>
        <v>499475.1668</v>
      </c>
      <c r="E125" s="6">
        <v>231645.54</v>
      </c>
      <c r="F125" s="6">
        <v>231645.54</v>
      </c>
      <c r="G125" s="7">
        <f t="shared" si="3"/>
        <v>267829.62679999997</v>
      </c>
    </row>
    <row r="126" spans="1:7" ht="15">
      <c r="A126" s="5" t="s">
        <v>131</v>
      </c>
      <c r="B126" s="6">
        <v>1794189.5449</v>
      </c>
      <c r="C126" s="6">
        <v>720270.6494</v>
      </c>
      <c r="D126" s="7">
        <f t="shared" si="2"/>
        <v>2514460.1943</v>
      </c>
      <c r="E126" s="6">
        <v>1198520.35</v>
      </c>
      <c r="F126" s="6">
        <v>1198520.35</v>
      </c>
      <c r="G126" s="7">
        <f t="shared" si="3"/>
        <v>1315939.8443</v>
      </c>
    </row>
    <row r="127" spans="1:7" ht="15">
      <c r="A127" s="5" t="s">
        <v>132</v>
      </c>
      <c r="B127" s="6">
        <v>5723484.3193</v>
      </c>
      <c r="C127" s="6">
        <v>-870106.5108</v>
      </c>
      <c r="D127" s="7">
        <f t="shared" si="2"/>
        <v>4853377.808499999</v>
      </c>
      <c r="E127" s="6">
        <v>1243125.08</v>
      </c>
      <c r="F127" s="6">
        <v>1243125.08</v>
      </c>
      <c r="G127" s="7">
        <f t="shared" si="3"/>
        <v>3610252.7284999993</v>
      </c>
    </row>
    <row r="128" spans="1:7" ht="15">
      <c r="A128" s="5" t="s">
        <v>133</v>
      </c>
      <c r="B128" s="6">
        <v>5334357.5121</v>
      </c>
      <c r="C128" s="6">
        <v>-1025059.1507</v>
      </c>
      <c r="D128" s="7">
        <f t="shared" si="2"/>
        <v>4309298.3614</v>
      </c>
      <c r="E128" s="6">
        <v>1212449.05</v>
      </c>
      <c r="F128" s="6">
        <v>1212449.05</v>
      </c>
      <c r="G128" s="7">
        <f t="shared" si="3"/>
        <v>3096849.3114</v>
      </c>
    </row>
    <row r="129" spans="1:7" ht="15">
      <c r="A129" s="5" t="s">
        <v>134</v>
      </c>
      <c r="B129" s="6">
        <v>2947739.154</v>
      </c>
      <c r="C129" s="6">
        <v>-94856.5301</v>
      </c>
      <c r="D129" s="7">
        <f t="shared" si="2"/>
        <v>2852882.6239</v>
      </c>
      <c r="E129" s="6">
        <v>935881.54</v>
      </c>
      <c r="F129" s="6">
        <v>935881.54</v>
      </c>
      <c r="G129" s="7">
        <f t="shared" si="3"/>
        <v>1917001.0839</v>
      </c>
    </row>
    <row r="130" spans="1:7" ht="15">
      <c r="A130" s="5" t="s">
        <v>135</v>
      </c>
      <c r="B130" s="6">
        <v>7583036.3966</v>
      </c>
      <c r="C130" s="6">
        <v>-916490.3103</v>
      </c>
      <c r="D130" s="7">
        <f t="shared" si="2"/>
        <v>6666546.0863</v>
      </c>
      <c r="E130" s="6">
        <v>1904091.11</v>
      </c>
      <c r="F130" s="6">
        <v>1904091.11</v>
      </c>
      <c r="G130" s="7">
        <f t="shared" si="3"/>
        <v>4762454.976299999</v>
      </c>
    </row>
    <row r="131" spans="1:7" ht="15">
      <c r="A131" s="5" t="s">
        <v>136</v>
      </c>
      <c r="B131" s="6">
        <v>3889525.9261</v>
      </c>
      <c r="C131" s="6">
        <v>216735.9625</v>
      </c>
      <c r="D131" s="7">
        <f t="shared" si="2"/>
        <v>4106261.8885999997</v>
      </c>
      <c r="E131" s="6">
        <v>1019086.54</v>
      </c>
      <c r="F131" s="6">
        <v>1019086.54</v>
      </c>
      <c r="G131" s="7">
        <f t="shared" si="3"/>
        <v>3087175.3485999997</v>
      </c>
    </row>
    <row r="132" spans="1:7" ht="15">
      <c r="A132" s="5" t="s">
        <v>137</v>
      </c>
      <c r="B132" s="6">
        <v>2313189.7859</v>
      </c>
      <c r="C132" s="6">
        <v>-8608.4042</v>
      </c>
      <c r="D132" s="7">
        <f t="shared" si="2"/>
        <v>2304581.3817</v>
      </c>
      <c r="E132" s="6">
        <v>691986.91</v>
      </c>
      <c r="F132" s="6">
        <v>691986.91</v>
      </c>
      <c r="G132" s="7">
        <f t="shared" si="3"/>
        <v>1612594.4716999996</v>
      </c>
    </row>
    <row r="133" spans="1:7" ht="15">
      <c r="A133" s="5" t="s">
        <v>138</v>
      </c>
      <c r="B133" s="6">
        <v>4494146.3133</v>
      </c>
      <c r="C133" s="6">
        <v>-367952.0075</v>
      </c>
      <c r="D133" s="7">
        <f t="shared" si="2"/>
        <v>4126194.3057999997</v>
      </c>
      <c r="E133" s="6">
        <v>1326286.47</v>
      </c>
      <c r="F133" s="6">
        <v>1326286.47</v>
      </c>
      <c r="G133" s="7">
        <f t="shared" si="3"/>
        <v>2799907.8357999995</v>
      </c>
    </row>
    <row r="134" spans="1:7" ht="15">
      <c r="A134" s="5" t="s">
        <v>139</v>
      </c>
      <c r="B134" s="6">
        <v>6514709.2198</v>
      </c>
      <c r="C134" s="6">
        <v>-84029.187</v>
      </c>
      <c r="D134" s="7">
        <f t="shared" si="2"/>
        <v>6430680.0328</v>
      </c>
      <c r="E134" s="6">
        <v>1495381.16</v>
      </c>
      <c r="F134" s="6">
        <v>1495381.16</v>
      </c>
      <c r="G134" s="7">
        <f t="shared" si="3"/>
        <v>4935298.8728</v>
      </c>
    </row>
    <row r="135" spans="1:7" ht="15">
      <c r="A135" s="5" t="s">
        <v>140</v>
      </c>
      <c r="B135" s="6">
        <v>19444960.7587</v>
      </c>
      <c r="C135" s="6">
        <v>3442612.5888</v>
      </c>
      <c r="D135" s="7">
        <f t="shared" si="2"/>
        <v>22887573.347499996</v>
      </c>
      <c r="E135" s="6">
        <v>7839607.98</v>
      </c>
      <c r="F135" s="6">
        <v>7839607.98</v>
      </c>
      <c r="G135" s="7">
        <f t="shared" si="3"/>
        <v>15047965.367499996</v>
      </c>
    </row>
    <row r="136" spans="1:7" ht="15">
      <c r="A136" s="5" t="s">
        <v>141</v>
      </c>
      <c r="B136" s="6">
        <v>6833911.7383</v>
      </c>
      <c r="C136" s="6">
        <v>177695.4268</v>
      </c>
      <c r="D136" s="7">
        <f t="shared" si="2"/>
        <v>7011607.1651</v>
      </c>
      <c r="E136" s="6">
        <v>2056941.91</v>
      </c>
      <c r="F136" s="6">
        <v>2056941.91</v>
      </c>
      <c r="G136" s="7">
        <f t="shared" si="3"/>
        <v>4954665.2551</v>
      </c>
    </row>
    <row r="137" spans="1:7" ht="15">
      <c r="A137" s="5" t="s">
        <v>142</v>
      </c>
      <c r="B137" s="6">
        <v>8259471.0762</v>
      </c>
      <c r="C137" s="6">
        <v>-115661.0419</v>
      </c>
      <c r="D137" s="7">
        <f t="shared" si="2"/>
        <v>8143810.0343</v>
      </c>
      <c r="E137" s="6">
        <v>1167934.83</v>
      </c>
      <c r="F137" s="6">
        <v>1167934.83</v>
      </c>
      <c r="G137" s="7">
        <f t="shared" si="3"/>
        <v>6975875.2043</v>
      </c>
    </row>
    <row r="138" spans="1:7" ht="15">
      <c r="A138" s="5" t="s">
        <v>143</v>
      </c>
      <c r="B138" s="6">
        <v>20097719.2904</v>
      </c>
      <c r="C138" s="6">
        <v>-481621.2464</v>
      </c>
      <c r="D138" s="7">
        <f t="shared" si="2"/>
        <v>19616098.044</v>
      </c>
      <c r="E138" s="6">
        <v>3121741.93</v>
      </c>
      <c r="F138" s="6">
        <v>3110441.93</v>
      </c>
      <c r="G138" s="7">
        <f t="shared" si="3"/>
        <v>16494356.114</v>
      </c>
    </row>
    <row r="139" spans="1:7" ht="15">
      <c r="A139" s="5" t="s">
        <v>144</v>
      </c>
      <c r="B139" s="6">
        <v>9538903.0703</v>
      </c>
      <c r="C139" s="6">
        <v>-578971.0644</v>
      </c>
      <c r="D139" s="7">
        <f aca="true" t="shared" si="4" ref="D139:D147">+B139+C139</f>
        <v>8959932.0059</v>
      </c>
      <c r="E139" s="6">
        <v>3223906.01</v>
      </c>
      <c r="F139" s="6">
        <v>3223906.01</v>
      </c>
      <c r="G139" s="7">
        <f t="shared" si="3"/>
        <v>5736025.9958999995</v>
      </c>
    </row>
    <row r="140" spans="1:7" ht="15">
      <c r="A140" s="5" t="s">
        <v>145</v>
      </c>
      <c r="B140" s="6">
        <v>7932071.2167</v>
      </c>
      <c r="C140" s="6">
        <v>-357443.8938</v>
      </c>
      <c r="D140" s="7">
        <f t="shared" si="4"/>
        <v>7574627.3229</v>
      </c>
      <c r="E140" s="6">
        <v>2937380.12</v>
      </c>
      <c r="F140" s="6">
        <v>2935776.4</v>
      </c>
      <c r="G140" s="7">
        <f aca="true" t="shared" si="5" ref="G140:G147">D140-E140</f>
        <v>4637247.2029</v>
      </c>
    </row>
    <row r="141" spans="1:7" ht="15">
      <c r="A141" s="5" t="s">
        <v>146</v>
      </c>
      <c r="B141" s="6">
        <v>8912855.5666</v>
      </c>
      <c r="C141" s="6">
        <v>452434.1836</v>
      </c>
      <c r="D141" s="7">
        <f t="shared" si="4"/>
        <v>9365289.7502</v>
      </c>
      <c r="E141" s="6">
        <v>2930420.95</v>
      </c>
      <c r="F141" s="6">
        <v>2930420.95</v>
      </c>
      <c r="G141" s="7">
        <f t="shared" si="5"/>
        <v>6434868.8001999995</v>
      </c>
    </row>
    <row r="142" spans="1:7" ht="15">
      <c r="A142" s="5" t="s">
        <v>147</v>
      </c>
      <c r="B142" s="6">
        <v>23349976.4303</v>
      </c>
      <c r="C142" s="6">
        <v>-355578.1615</v>
      </c>
      <c r="D142" s="7">
        <f t="shared" si="4"/>
        <v>22994398.2688</v>
      </c>
      <c r="E142" s="6">
        <v>3473354.62</v>
      </c>
      <c r="F142" s="6">
        <v>3468566.05</v>
      </c>
      <c r="G142" s="7">
        <f t="shared" si="5"/>
        <v>19521043.6488</v>
      </c>
    </row>
    <row r="143" spans="1:7" ht="15">
      <c r="A143" s="5" t="s">
        <v>148</v>
      </c>
      <c r="B143" s="6">
        <v>3951191.5729</v>
      </c>
      <c r="C143" s="6">
        <v>-182772.4381</v>
      </c>
      <c r="D143" s="7">
        <f t="shared" si="4"/>
        <v>3768419.1348</v>
      </c>
      <c r="E143" s="6">
        <v>1411799.89</v>
      </c>
      <c r="F143" s="6">
        <v>1411799.89</v>
      </c>
      <c r="G143" s="7">
        <f t="shared" si="5"/>
        <v>2356619.2448000005</v>
      </c>
    </row>
    <row r="144" spans="1:7" ht="15">
      <c r="A144" s="5" t="s">
        <v>149</v>
      </c>
      <c r="B144" s="6">
        <v>193251305.3702</v>
      </c>
      <c r="C144" s="6">
        <v>167716156.2954</v>
      </c>
      <c r="D144" s="7">
        <f t="shared" si="4"/>
        <v>360967461.6656</v>
      </c>
      <c r="E144" s="6">
        <v>302653797.72</v>
      </c>
      <c r="F144" s="6">
        <v>295337953.81</v>
      </c>
      <c r="G144" s="7">
        <f t="shared" si="5"/>
        <v>58313663.94559997</v>
      </c>
    </row>
    <row r="145" spans="1:7" ht="15">
      <c r="A145" s="5" t="s">
        <v>150</v>
      </c>
      <c r="B145" s="6">
        <v>1622151.9168</v>
      </c>
      <c r="C145" s="6">
        <v>193267.1044</v>
      </c>
      <c r="D145" s="7">
        <f t="shared" si="4"/>
        <v>1815419.0212</v>
      </c>
      <c r="E145" s="6">
        <v>433542.358</v>
      </c>
      <c r="F145" s="6">
        <v>402359.658</v>
      </c>
      <c r="G145" s="7">
        <f t="shared" si="5"/>
        <v>1381876.6632</v>
      </c>
    </row>
    <row r="146" spans="1:7" ht="15">
      <c r="A146" s="5" t="s">
        <v>151</v>
      </c>
      <c r="B146" s="6">
        <v>14048321.1509</v>
      </c>
      <c r="C146" s="6">
        <v>-10305351.121</v>
      </c>
      <c r="D146" s="7">
        <f t="shared" si="4"/>
        <v>3742970.0299000014</v>
      </c>
      <c r="E146" s="6">
        <v>546102.73</v>
      </c>
      <c r="F146" s="6">
        <v>546102.73</v>
      </c>
      <c r="G146" s="7">
        <f t="shared" si="5"/>
        <v>3196867.2999000014</v>
      </c>
    </row>
    <row r="147" spans="1:7" ht="15">
      <c r="A147" s="5" t="s">
        <v>152</v>
      </c>
      <c r="B147" s="6">
        <v>1981975.1903</v>
      </c>
      <c r="C147" s="6">
        <v>-1180271.6216</v>
      </c>
      <c r="D147" s="7">
        <f t="shared" si="4"/>
        <v>801703.5687</v>
      </c>
      <c r="E147" s="6">
        <v>252780.82</v>
      </c>
      <c r="F147" s="6">
        <v>252780.82</v>
      </c>
      <c r="G147" s="7">
        <f t="shared" si="5"/>
        <v>548922.7486999999</v>
      </c>
    </row>
    <row r="148" spans="1:7" ht="15">
      <c r="A148" s="5"/>
      <c r="B148" s="8"/>
      <c r="C148" s="8"/>
      <c r="D148" s="9"/>
      <c r="E148" s="9"/>
      <c r="F148" s="9"/>
      <c r="G148" s="9"/>
    </row>
    <row r="149" spans="1:7" ht="15">
      <c r="A149" s="10" t="s">
        <v>153</v>
      </c>
      <c r="B149" s="11">
        <f>SUM(B150:B287)</f>
        <v>1594419174.6445</v>
      </c>
      <c r="C149" s="11">
        <f>SUM(C150:C287)</f>
        <v>8519352.100300003</v>
      </c>
      <c r="D149" s="11">
        <f>SUM(D150:D287)</f>
        <v>1602938526.7448003</v>
      </c>
      <c r="E149" s="11">
        <f>SUM(E150:E287)</f>
        <v>588251788.6036999</v>
      </c>
      <c r="F149" s="11">
        <f>SUM(F150:F287)</f>
        <v>552591787.4864001</v>
      </c>
      <c r="G149" s="11">
        <f>SUM(G150:G287)</f>
        <v>1014686738.1411</v>
      </c>
    </row>
    <row r="150" spans="1:7" ht="15">
      <c r="A150" s="5" t="s">
        <v>15</v>
      </c>
      <c r="B150" s="12">
        <v>13064005.2422</v>
      </c>
      <c r="C150" s="6">
        <v>-626350.428</v>
      </c>
      <c r="D150" s="13">
        <f>+B150+C150</f>
        <v>12437654.8142</v>
      </c>
      <c r="E150" s="6">
        <v>4247535.9848</v>
      </c>
      <c r="F150" s="6">
        <v>4023149.1048</v>
      </c>
      <c r="G150" s="13">
        <f>+D150-E150</f>
        <v>8190118.829400001</v>
      </c>
    </row>
    <row r="151" spans="1:7" ht="15">
      <c r="A151" s="5" t="s">
        <v>16</v>
      </c>
      <c r="B151" s="12">
        <v>64365.74</v>
      </c>
      <c r="C151" s="6">
        <v>-15.66</v>
      </c>
      <c r="D151" s="7">
        <f>+B151+C151</f>
        <v>64350.079999999994</v>
      </c>
      <c r="E151" s="6">
        <v>28196.59</v>
      </c>
      <c r="F151" s="6">
        <v>28196.59</v>
      </c>
      <c r="G151" s="7">
        <f>D151-E151</f>
        <v>36153.48999999999</v>
      </c>
    </row>
    <row r="152" spans="1:7" ht="15">
      <c r="A152" s="5" t="s">
        <v>17</v>
      </c>
      <c r="B152" s="12">
        <v>84822.74</v>
      </c>
      <c r="C152" s="6">
        <v>-14.19</v>
      </c>
      <c r="D152" s="7">
        <f aca="true" t="shared" si="6" ref="D152:D215">+B152+C152</f>
        <v>84808.55</v>
      </c>
      <c r="E152" s="6">
        <v>28197.57</v>
      </c>
      <c r="F152" s="6">
        <v>28197.57</v>
      </c>
      <c r="G152" s="7">
        <f aca="true" t="shared" si="7" ref="G152:G215">D152-E152</f>
        <v>56610.98</v>
      </c>
    </row>
    <row r="153" spans="1:7" ht="15">
      <c r="A153" s="5" t="s">
        <v>18</v>
      </c>
      <c r="B153" s="12">
        <v>6516432.9148</v>
      </c>
      <c r="C153" s="6">
        <v>-489176.1514</v>
      </c>
      <c r="D153" s="7">
        <f t="shared" si="6"/>
        <v>6027256.7634000005</v>
      </c>
      <c r="E153" s="6">
        <v>2478660.81</v>
      </c>
      <c r="F153" s="6">
        <v>2295826.14</v>
      </c>
      <c r="G153" s="7">
        <f t="shared" si="7"/>
        <v>3548595.9534000005</v>
      </c>
    </row>
    <row r="154" spans="1:7" ht="15">
      <c r="A154" s="5" t="s">
        <v>19</v>
      </c>
      <c r="B154" s="12">
        <v>7346948.0763</v>
      </c>
      <c r="C154" s="6">
        <v>1389179.9391</v>
      </c>
      <c r="D154" s="7">
        <f t="shared" si="6"/>
        <v>8736128.0154</v>
      </c>
      <c r="E154" s="6">
        <v>2699919.0006</v>
      </c>
      <c r="F154" s="6">
        <v>2474545.234</v>
      </c>
      <c r="G154" s="7">
        <f t="shared" si="7"/>
        <v>6036209.0148</v>
      </c>
    </row>
    <row r="155" spans="1:7" ht="15">
      <c r="A155" s="5" t="s">
        <v>20</v>
      </c>
      <c r="B155" s="12">
        <v>53085802.7247</v>
      </c>
      <c r="C155" s="6">
        <v>1776587.213</v>
      </c>
      <c r="D155" s="7">
        <f t="shared" si="6"/>
        <v>54862389.937699996</v>
      </c>
      <c r="E155" s="6">
        <v>7302844.7534</v>
      </c>
      <c r="F155" s="6">
        <v>6759561.0834</v>
      </c>
      <c r="G155" s="7">
        <f t="shared" si="7"/>
        <v>47559545.1843</v>
      </c>
    </row>
    <row r="156" spans="1:7" ht="15">
      <c r="A156" s="5" t="s">
        <v>21</v>
      </c>
      <c r="B156" s="12">
        <v>7432832.8416</v>
      </c>
      <c r="C156" s="6">
        <v>616792.7662</v>
      </c>
      <c r="D156" s="7">
        <f t="shared" si="6"/>
        <v>8049625.607799999</v>
      </c>
      <c r="E156" s="6">
        <v>3136499.9128</v>
      </c>
      <c r="F156" s="6">
        <v>2932679.4328</v>
      </c>
      <c r="G156" s="7">
        <f t="shared" si="7"/>
        <v>4913125.694999999</v>
      </c>
    </row>
    <row r="157" spans="1:7" ht="15">
      <c r="A157" s="5" t="s">
        <v>22</v>
      </c>
      <c r="B157" s="12">
        <v>11344792.7589</v>
      </c>
      <c r="C157" s="6">
        <v>5339524.4676</v>
      </c>
      <c r="D157" s="7">
        <f t="shared" si="6"/>
        <v>16684317.2265</v>
      </c>
      <c r="E157" s="6">
        <v>4764335.5</v>
      </c>
      <c r="F157" s="6">
        <v>4430628.08</v>
      </c>
      <c r="G157" s="7">
        <f t="shared" si="7"/>
        <v>11919981.7265</v>
      </c>
    </row>
    <row r="158" spans="1:7" ht="15">
      <c r="A158" s="5" t="s">
        <v>23</v>
      </c>
      <c r="B158" s="12">
        <v>7118279.7974</v>
      </c>
      <c r="C158" s="6">
        <v>1490915.1844</v>
      </c>
      <c r="D158" s="7">
        <f t="shared" si="6"/>
        <v>8609194.9818</v>
      </c>
      <c r="E158" s="6">
        <v>3017606.5</v>
      </c>
      <c r="F158" s="6">
        <v>2882611.49</v>
      </c>
      <c r="G158" s="7">
        <f t="shared" si="7"/>
        <v>5591588.481799999</v>
      </c>
    </row>
    <row r="159" spans="1:7" ht="15">
      <c r="A159" s="5" t="s">
        <v>24</v>
      </c>
      <c r="B159" s="12">
        <v>6329050.0261</v>
      </c>
      <c r="C159" s="6">
        <v>21904.1056</v>
      </c>
      <c r="D159" s="7">
        <f t="shared" si="6"/>
        <v>6350954.131700001</v>
      </c>
      <c r="E159" s="6">
        <v>2497338.39</v>
      </c>
      <c r="F159" s="6">
        <v>2335466.05</v>
      </c>
      <c r="G159" s="7">
        <f t="shared" si="7"/>
        <v>3853615.7417000006</v>
      </c>
    </row>
    <row r="160" spans="1:7" ht="15">
      <c r="A160" s="5" t="s">
        <v>25</v>
      </c>
      <c r="B160" s="12">
        <v>2904673.2682</v>
      </c>
      <c r="C160" s="6">
        <v>640101.1248</v>
      </c>
      <c r="D160" s="7">
        <f t="shared" si="6"/>
        <v>3544774.3929999997</v>
      </c>
      <c r="E160" s="6">
        <v>1156530.94</v>
      </c>
      <c r="F160" s="6">
        <v>1004131.34</v>
      </c>
      <c r="G160" s="7">
        <f t="shared" si="7"/>
        <v>2388243.4529999997</v>
      </c>
    </row>
    <row r="161" spans="1:7" ht="15">
      <c r="A161" s="5" t="s">
        <v>26</v>
      </c>
      <c r="B161" s="12">
        <v>14567829.0458</v>
      </c>
      <c r="C161" s="6">
        <v>4632812.2886</v>
      </c>
      <c r="D161" s="7">
        <f t="shared" si="6"/>
        <v>19200641.3344</v>
      </c>
      <c r="E161" s="6">
        <v>6952797.27</v>
      </c>
      <c r="F161" s="6">
        <v>6098112.02</v>
      </c>
      <c r="G161" s="7">
        <f t="shared" si="7"/>
        <v>12247844.064399999</v>
      </c>
    </row>
    <row r="162" spans="1:7" ht="15">
      <c r="A162" s="5" t="s">
        <v>27</v>
      </c>
      <c r="B162" s="12">
        <v>409269.14</v>
      </c>
      <c r="C162" s="6">
        <v>-8594.2</v>
      </c>
      <c r="D162" s="7">
        <f t="shared" si="6"/>
        <v>400674.94</v>
      </c>
      <c r="E162" s="6">
        <v>82103.67</v>
      </c>
      <c r="F162" s="6">
        <v>82103.67</v>
      </c>
      <c r="G162" s="7">
        <f t="shared" si="7"/>
        <v>318571.27</v>
      </c>
    </row>
    <row r="163" spans="1:7" ht="15">
      <c r="A163" s="5" t="s">
        <v>28</v>
      </c>
      <c r="B163" s="12">
        <v>23778288.9694</v>
      </c>
      <c r="C163" s="6">
        <v>218238.8532</v>
      </c>
      <c r="D163" s="7">
        <f t="shared" si="6"/>
        <v>23996527.8226</v>
      </c>
      <c r="E163" s="6">
        <v>1031025.2244</v>
      </c>
      <c r="F163" s="6">
        <v>947958.6644</v>
      </c>
      <c r="G163" s="7">
        <f t="shared" si="7"/>
        <v>22965502.5982</v>
      </c>
    </row>
    <row r="164" spans="1:7" ht="15">
      <c r="A164" s="5" t="s">
        <v>29</v>
      </c>
      <c r="B164" s="12">
        <v>445453.44</v>
      </c>
      <c r="C164" s="6">
        <v>26696.7</v>
      </c>
      <c r="D164" s="7">
        <f t="shared" si="6"/>
        <v>472150.14</v>
      </c>
      <c r="E164" s="6">
        <v>117071.62</v>
      </c>
      <c r="F164" s="6">
        <v>103731.62</v>
      </c>
      <c r="G164" s="7">
        <f t="shared" si="7"/>
        <v>355078.52</v>
      </c>
    </row>
    <row r="165" spans="1:7" ht="15">
      <c r="A165" s="5" t="s">
        <v>30</v>
      </c>
      <c r="B165" s="12">
        <v>801047.69</v>
      </c>
      <c r="C165" s="6">
        <v>336989.17</v>
      </c>
      <c r="D165" s="7">
        <f t="shared" si="6"/>
        <v>1138036.8599999999</v>
      </c>
      <c r="E165" s="6">
        <v>509284.5522</v>
      </c>
      <c r="F165" s="6">
        <v>485402.4722</v>
      </c>
      <c r="G165" s="7">
        <f t="shared" si="7"/>
        <v>628752.3077999998</v>
      </c>
    </row>
    <row r="166" spans="1:7" ht="15">
      <c r="A166" s="5" t="s">
        <v>31</v>
      </c>
      <c r="B166" s="12">
        <v>2590480.683</v>
      </c>
      <c r="C166" s="6">
        <v>-555415.8327</v>
      </c>
      <c r="D166" s="7">
        <f t="shared" si="6"/>
        <v>2035064.8503</v>
      </c>
      <c r="E166" s="6">
        <v>336341.75</v>
      </c>
      <c r="F166" s="6">
        <v>336341.75</v>
      </c>
      <c r="G166" s="7">
        <f t="shared" si="7"/>
        <v>1698723.1003</v>
      </c>
    </row>
    <row r="167" spans="1:7" ht="15">
      <c r="A167" s="5" t="s">
        <v>32</v>
      </c>
      <c r="B167" s="12">
        <v>2220722.6046</v>
      </c>
      <c r="C167" s="6">
        <v>94907.7973</v>
      </c>
      <c r="D167" s="7">
        <f t="shared" si="6"/>
        <v>2315630.4019000004</v>
      </c>
      <c r="E167" s="6">
        <v>599975.73</v>
      </c>
      <c r="F167" s="6">
        <v>559091.06</v>
      </c>
      <c r="G167" s="7">
        <f t="shared" si="7"/>
        <v>1715654.6719000004</v>
      </c>
    </row>
    <row r="168" spans="1:7" ht="15">
      <c r="A168" s="5" t="s">
        <v>33</v>
      </c>
      <c r="B168" s="12">
        <v>17465158.5096</v>
      </c>
      <c r="C168" s="6">
        <v>5427783.2856</v>
      </c>
      <c r="D168" s="7">
        <f t="shared" si="6"/>
        <v>22892941.795199998</v>
      </c>
      <c r="E168" s="6">
        <v>10108094.206</v>
      </c>
      <c r="F168" s="6">
        <v>9881735.986</v>
      </c>
      <c r="G168" s="7">
        <f t="shared" si="7"/>
        <v>12784847.589199997</v>
      </c>
    </row>
    <row r="169" spans="1:7" ht="15">
      <c r="A169" s="5" t="s">
        <v>34</v>
      </c>
      <c r="B169" s="12">
        <v>3004752.8069</v>
      </c>
      <c r="C169" s="6">
        <v>394313.4294</v>
      </c>
      <c r="D169" s="7">
        <f t="shared" si="6"/>
        <v>3399066.2363</v>
      </c>
      <c r="E169" s="6">
        <v>1359391.58</v>
      </c>
      <c r="F169" s="6">
        <v>1276201.54</v>
      </c>
      <c r="G169" s="7">
        <f t="shared" si="7"/>
        <v>2039674.6563</v>
      </c>
    </row>
    <row r="170" spans="1:7" ht="15">
      <c r="A170" s="5" t="s">
        <v>35</v>
      </c>
      <c r="B170" s="12">
        <v>2018655.9639</v>
      </c>
      <c r="C170" s="6">
        <v>200709.1554</v>
      </c>
      <c r="D170" s="7">
        <f t="shared" si="6"/>
        <v>2219365.1193</v>
      </c>
      <c r="E170" s="6">
        <v>811071.99</v>
      </c>
      <c r="F170" s="6">
        <v>755133.04</v>
      </c>
      <c r="G170" s="7">
        <f t="shared" si="7"/>
        <v>1408293.1293</v>
      </c>
    </row>
    <row r="171" spans="1:7" ht="15">
      <c r="A171" s="5" t="s">
        <v>36</v>
      </c>
      <c r="B171" s="12">
        <v>7229453.8789</v>
      </c>
      <c r="C171" s="6">
        <v>41664.1046</v>
      </c>
      <c r="D171" s="7">
        <f t="shared" si="6"/>
        <v>7271117.9835</v>
      </c>
      <c r="E171" s="6">
        <v>2296234.48</v>
      </c>
      <c r="F171" s="6">
        <v>2018053.28</v>
      </c>
      <c r="G171" s="7">
        <f t="shared" si="7"/>
        <v>4974883.5035</v>
      </c>
    </row>
    <row r="172" spans="1:7" ht="15">
      <c r="A172" s="5" t="s">
        <v>37</v>
      </c>
      <c r="B172" s="12">
        <v>13385730.0139</v>
      </c>
      <c r="C172" s="6">
        <v>1038620.063</v>
      </c>
      <c r="D172" s="7">
        <f t="shared" si="6"/>
        <v>14424350.0769</v>
      </c>
      <c r="E172" s="6">
        <v>5608279.2201</v>
      </c>
      <c r="F172" s="6">
        <v>5124633.65</v>
      </c>
      <c r="G172" s="7">
        <f t="shared" si="7"/>
        <v>8816070.856800001</v>
      </c>
    </row>
    <row r="173" spans="1:7" ht="15">
      <c r="A173" s="5" t="s">
        <v>38</v>
      </c>
      <c r="B173" s="12">
        <v>5038070.8528</v>
      </c>
      <c r="C173" s="6">
        <v>130316.4866</v>
      </c>
      <c r="D173" s="7">
        <f t="shared" si="6"/>
        <v>5168387.339400001</v>
      </c>
      <c r="E173" s="6">
        <v>1426390.47</v>
      </c>
      <c r="F173" s="6">
        <v>1345052.34</v>
      </c>
      <c r="G173" s="7">
        <f t="shared" si="7"/>
        <v>3741996.869400001</v>
      </c>
    </row>
    <row r="174" spans="1:7" ht="15">
      <c r="A174" s="5" t="s">
        <v>39</v>
      </c>
      <c r="B174" s="12">
        <v>410101.6406</v>
      </c>
      <c r="C174" s="6">
        <v>92008.2168</v>
      </c>
      <c r="D174" s="7">
        <f t="shared" si="6"/>
        <v>502109.8574</v>
      </c>
      <c r="E174" s="6">
        <v>217264.474</v>
      </c>
      <c r="F174" s="6">
        <v>207407.7</v>
      </c>
      <c r="G174" s="7">
        <f t="shared" si="7"/>
        <v>284845.3834</v>
      </c>
    </row>
    <row r="175" spans="1:7" ht="15">
      <c r="A175" s="5" t="s">
        <v>40</v>
      </c>
      <c r="B175" s="12">
        <v>21061114.0216</v>
      </c>
      <c r="C175" s="6">
        <v>-3826669.2861</v>
      </c>
      <c r="D175" s="7">
        <f t="shared" si="6"/>
        <v>17234444.7355</v>
      </c>
      <c r="E175" s="6">
        <v>6873908.16</v>
      </c>
      <c r="F175" s="6">
        <v>6562263.62</v>
      </c>
      <c r="G175" s="7">
        <f t="shared" si="7"/>
        <v>10360536.5755</v>
      </c>
    </row>
    <row r="176" spans="1:7" ht="15">
      <c r="A176" s="5" t="s">
        <v>41</v>
      </c>
      <c r="B176" s="12">
        <v>5073806.2937</v>
      </c>
      <c r="C176" s="6">
        <v>-367743.6678</v>
      </c>
      <c r="D176" s="7">
        <f t="shared" si="6"/>
        <v>4706062.6259</v>
      </c>
      <c r="E176" s="6">
        <v>1469831.64</v>
      </c>
      <c r="F176" s="6">
        <v>1385511.08</v>
      </c>
      <c r="G176" s="7">
        <f t="shared" si="7"/>
        <v>3236230.9859000007</v>
      </c>
    </row>
    <row r="177" spans="1:7" ht="15">
      <c r="A177" s="5" t="s">
        <v>42</v>
      </c>
      <c r="B177" s="12">
        <v>5942551.4399</v>
      </c>
      <c r="C177" s="6">
        <v>-701681.1518</v>
      </c>
      <c r="D177" s="7">
        <f t="shared" si="6"/>
        <v>5240870.2881</v>
      </c>
      <c r="E177" s="6">
        <v>1510442.2428</v>
      </c>
      <c r="F177" s="6">
        <v>1443350.3628</v>
      </c>
      <c r="G177" s="7">
        <f t="shared" si="7"/>
        <v>3730428.0452999994</v>
      </c>
    </row>
    <row r="178" spans="1:7" ht="15">
      <c r="A178" s="5" t="s">
        <v>43</v>
      </c>
      <c r="B178" s="12">
        <v>7531735.2628</v>
      </c>
      <c r="C178" s="6">
        <v>65644.1296</v>
      </c>
      <c r="D178" s="7">
        <f t="shared" si="6"/>
        <v>7597379.392399999</v>
      </c>
      <c r="E178" s="6">
        <v>1801087.3084</v>
      </c>
      <c r="F178" s="6">
        <v>1665947.5984</v>
      </c>
      <c r="G178" s="7">
        <f t="shared" si="7"/>
        <v>5796292.083999999</v>
      </c>
    </row>
    <row r="179" spans="1:7" ht="15">
      <c r="A179" s="5" t="s">
        <v>44</v>
      </c>
      <c r="B179" s="12">
        <v>6581131.7386</v>
      </c>
      <c r="C179" s="6">
        <v>180919.6216</v>
      </c>
      <c r="D179" s="7">
        <f t="shared" si="6"/>
        <v>6762051.3602</v>
      </c>
      <c r="E179" s="6">
        <v>1906509.22</v>
      </c>
      <c r="F179" s="6">
        <v>1730356.77</v>
      </c>
      <c r="G179" s="7">
        <f t="shared" si="7"/>
        <v>4855542.1402</v>
      </c>
    </row>
    <row r="180" spans="1:7" ht="15">
      <c r="A180" s="5" t="s">
        <v>45</v>
      </c>
      <c r="B180" s="12">
        <v>2887576.8562</v>
      </c>
      <c r="C180" s="6">
        <v>-41928.237</v>
      </c>
      <c r="D180" s="7">
        <f t="shared" si="6"/>
        <v>2845648.6191999996</v>
      </c>
      <c r="E180" s="6">
        <v>612608.39</v>
      </c>
      <c r="F180" s="6">
        <v>576848.47</v>
      </c>
      <c r="G180" s="7">
        <f t="shared" si="7"/>
        <v>2233040.2291999995</v>
      </c>
    </row>
    <row r="181" spans="1:7" ht="15">
      <c r="A181" s="5" t="s">
        <v>46</v>
      </c>
      <c r="B181" s="12">
        <v>3779296.1948</v>
      </c>
      <c r="C181" s="6">
        <v>291704.23</v>
      </c>
      <c r="D181" s="7">
        <f t="shared" si="6"/>
        <v>4071000.4248</v>
      </c>
      <c r="E181" s="6">
        <v>1532422.66</v>
      </c>
      <c r="F181" s="6">
        <v>1414037.41</v>
      </c>
      <c r="G181" s="7">
        <f t="shared" si="7"/>
        <v>2538577.7648</v>
      </c>
    </row>
    <row r="182" spans="1:7" ht="15">
      <c r="A182" s="5" t="s">
        <v>47</v>
      </c>
      <c r="B182" s="12">
        <v>1475548.6646</v>
      </c>
      <c r="C182" s="6">
        <v>-14652.4274</v>
      </c>
      <c r="D182" s="7">
        <f t="shared" si="6"/>
        <v>1460896.2372</v>
      </c>
      <c r="E182" s="6">
        <v>398183.44</v>
      </c>
      <c r="F182" s="6">
        <v>353850.79</v>
      </c>
      <c r="G182" s="7">
        <f t="shared" si="7"/>
        <v>1062712.7972000001</v>
      </c>
    </row>
    <row r="183" spans="1:7" ht="15">
      <c r="A183" s="5" t="s">
        <v>48</v>
      </c>
      <c r="B183" s="12">
        <v>356523.9847</v>
      </c>
      <c r="C183" s="6">
        <v>69921.6028</v>
      </c>
      <c r="D183" s="7">
        <f t="shared" si="6"/>
        <v>426445.58749999997</v>
      </c>
      <c r="E183" s="6">
        <v>205692.79</v>
      </c>
      <c r="F183" s="6">
        <v>196384.76</v>
      </c>
      <c r="G183" s="7">
        <f t="shared" si="7"/>
        <v>220752.79749999996</v>
      </c>
    </row>
    <row r="184" spans="1:7" ht="15">
      <c r="A184" s="5" t="s">
        <v>49</v>
      </c>
      <c r="B184" s="12">
        <v>1388626.8184</v>
      </c>
      <c r="C184" s="6">
        <v>78862.1336</v>
      </c>
      <c r="D184" s="7">
        <f t="shared" si="6"/>
        <v>1467488.952</v>
      </c>
      <c r="E184" s="6">
        <v>606242.43</v>
      </c>
      <c r="F184" s="6">
        <v>576764.81</v>
      </c>
      <c r="G184" s="7">
        <f t="shared" si="7"/>
        <v>861246.522</v>
      </c>
    </row>
    <row r="185" spans="1:7" ht="15">
      <c r="A185" s="5" t="s">
        <v>50</v>
      </c>
      <c r="B185" s="12">
        <v>4636677.9163</v>
      </c>
      <c r="C185" s="6">
        <v>-159133.2923</v>
      </c>
      <c r="D185" s="7">
        <f t="shared" si="6"/>
        <v>4477544.624</v>
      </c>
      <c r="E185" s="6">
        <v>1649369.67</v>
      </c>
      <c r="F185" s="6">
        <v>1539699.97</v>
      </c>
      <c r="G185" s="7">
        <f t="shared" si="7"/>
        <v>2828174.954</v>
      </c>
    </row>
    <row r="186" spans="1:7" ht="15">
      <c r="A186" s="5" t="s">
        <v>51</v>
      </c>
      <c r="B186" s="12">
        <v>2942754.7702</v>
      </c>
      <c r="C186" s="6">
        <v>162774.3546</v>
      </c>
      <c r="D186" s="7">
        <f t="shared" si="6"/>
        <v>3105529.1248000003</v>
      </c>
      <c r="E186" s="6">
        <v>1020925.71</v>
      </c>
      <c r="F186" s="6">
        <v>949621.66</v>
      </c>
      <c r="G186" s="7">
        <f t="shared" si="7"/>
        <v>2084603.4148000004</v>
      </c>
    </row>
    <row r="187" spans="1:7" ht="15">
      <c r="A187" s="5" t="s">
        <v>52</v>
      </c>
      <c r="B187" s="12">
        <v>3211514.3436</v>
      </c>
      <c r="C187" s="6">
        <v>64284.6789</v>
      </c>
      <c r="D187" s="7">
        <f t="shared" si="6"/>
        <v>3275799.0225</v>
      </c>
      <c r="E187" s="6">
        <v>1098699.17</v>
      </c>
      <c r="F187" s="6">
        <v>1034442.04</v>
      </c>
      <c r="G187" s="7">
        <f t="shared" si="7"/>
        <v>2177099.8525</v>
      </c>
    </row>
    <row r="188" spans="1:7" ht="15">
      <c r="A188" s="5" t="s">
        <v>53</v>
      </c>
      <c r="B188" s="12">
        <v>2593737.9614</v>
      </c>
      <c r="C188" s="6">
        <v>34072.7156</v>
      </c>
      <c r="D188" s="7">
        <f t="shared" si="6"/>
        <v>2627810.677</v>
      </c>
      <c r="E188" s="6">
        <v>977412.43</v>
      </c>
      <c r="F188" s="6">
        <v>921552.78</v>
      </c>
      <c r="G188" s="7">
        <f t="shared" si="7"/>
        <v>1650398.247</v>
      </c>
    </row>
    <row r="189" spans="1:7" ht="15">
      <c r="A189" s="5" t="s">
        <v>54</v>
      </c>
      <c r="B189" s="12">
        <v>0</v>
      </c>
      <c r="C189" s="6">
        <v>1844618.59</v>
      </c>
      <c r="D189" s="7">
        <f t="shared" si="6"/>
        <v>1844618.59</v>
      </c>
      <c r="E189" s="6">
        <v>1820917.5844</v>
      </c>
      <c r="F189" s="6">
        <v>1820917.5844</v>
      </c>
      <c r="G189" s="7">
        <f t="shared" si="7"/>
        <v>23701.005600000033</v>
      </c>
    </row>
    <row r="190" spans="1:7" ht="15">
      <c r="A190" s="5" t="s">
        <v>55</v>
      </c>
      <c r="B190" s="12">
        <v>5453973.4117</v>
      </c>
      <c r="C190" s="6">
        <v>-92920.9614</v>
      </c>
      <c r="D190" s="7">
        <f t="shared" si="6"/>
        <v>5361052.4503</v>
      </c>
      <c r="E190" s="6">
        <v>1809512.52</v>
      </c>
      <c r="F190" s="6">
        <v>1598029.59</v>
      </c>
      <c r="G190" s="7">
        <f t="shared" si="7"/>
        <v>3551539.9302999997</v>
      </c>
    </row>
    <row r="191" spans="1:7" ht="15">
      <c r="A191" s="5" t="s">
        <v>56</v>
      </c>
      <c r="B191" s="12">
        <v>2931044.8502</v>
      </c>
      <c r="C191" s="6">
        <v>221113.9563</v>
      </c>
      <c r="D191" s="7">
        <f t="shared" si="6"/>
        <v>3152158.8065000004</v>
      </c>
      <c r="E191" s="6">
        <v>811273.87</v>
      </c>
      <c r="F191" s="6">
        <v>723131.93</v>
      </c>
      <c r="G191" s="7">
        <f t="shared" si="7"/>
        <v>2340884.9365000003</v>
      </c>
    </row>
    <row r="192" spans="1:7" ht="15">
      <c r="A192" s="5" t="s">
        <v>57</v>
      </c>
      <c r="B192" s="12">
        <v>18079854.1394</v>
      </c>
      <c r="C192" s="6">
        <v>-2231782.8146</v>
      </c>
      <c r="D192" s="7">
        <f t="shared" si="6"/>
        <v>15848071.324800001</v>
      </c>
      <c r="E192" s="6">
        <v>1842658.28</v>
      </c>
      <c r="F192" s="6">
        <v>1697754.89</v>
      </c>
      <c r="G192" s="7">
        <f t="shared" si="7"/>
        <v>14005413.044800002</v>
      </c>
    </row>
    <row r="193" spans="1:7" ht="15">
      <c r="A193" s="5" t="s">
        <v>58</v>
      </c>
      <c r="B193" s="12">
        <v>16672834.9468</v>
      </c>
      <c r="C193" s="6">
        <v>-1766560.6547</v>
      </c>
      <c r="D193" s="7">
        <f t="shared" si="6"/>
        <v>14906274.2921</v>
      </c>
      <c r="E193" s="6">
        <v>6494935.73</v>
      </c>
      <c r="F193" s="6">
        <v>6269480.29</v>
      </c>
      <c r="G193" s="7">
        <f t="shared" si="7"/>
        <v>8411338.562099999</v>
      </c>
    </row>
    <row r="194" spans="1:7" ht="15">
      <c r="A194" s="5" t="s">
        <v>59</v>
      </c>
      <c r="B194" s="12">
        <v>3051825.587</v>
      </c>
      <c r="C194" s="6">
        <v>-48576.5672</v>
      </c>
      <c r="D194" s="7">
        <f t="shared" si="6"/>
        <v>3003249.0198</v>
      </c>
      <c r="E194" s="6">
        <v>1039230.01</v>
      </c>
      <c r="F194" s="6">
        <v>967436.03</v>
      </c>
      <c r="G194" s="7">
        <f t="shared" si="7"/>
        <v>1964019.0097999999</v>
      </c>
    </row>
    <row r="195" spans="1:7" ht="15">
      <c r="A195" s="5" t="s">
        <v>60</v>
      </c>
      <c r="B195" s="12">
        <v>9621923.3418</v>
      </c>
      <c r="C195" s="6">
        <v>739282.667</v>
      </c>
      <c r="D195" s="7">
        <f t="shared" si="6"/>
        <v>10361206.0088</v>
      </c>
      <c r="E195" s="6">
        <v>3959065.6193</v>
      </c>
      <c r="F195" s="6">
        <v>3683264.8693</v>
      </c>
      <c r="G195" s="7">
        <f t="shared" si="7"/>
        <v>6402140.3895</v>
      </c>
    </row>
    <row r="196" spans="1:7" ht="15">
      <c r="A196" s="5" t="s">
        <v>61</v>
      </c>
      <c r="B196" s="12">
        <v>4330935.113</v>
      </c>
      <c r="C196" s="6">
        <v>216417.8748</v>
      </c>
      <c r="D196" s="7">
        <f t="shared" si="6"/>
        <v>4547352.9878</v>
      </c>
      <c r="E196" s="6">
        <v>1356945.9</v>
      </c>
      <c r="F196" s="6">
        <v>1258557.25</v>
      </c>
      <c r="G196" s="7">
        <f t="shared" si="7"/>
        <v>3190407.0878000003</v>
      </c>
    </row>
    <row r="197" spans="1:7" ht="15">
      <c r="A197" s="5" t="s">
        <v>62</v>
      </c>
      <c r="B197" s="12">
        <v>3802348.7633</v>
      </c>
      <c r="C197" s="6">
        <v>146086.6674</v>
      </c>
      <c r="D197" s="7">
        <f t="shared" si="6"/>
        <v>3948435.4307000004</v>
      </c>
      <c r="E197" s="6">
        <v>1185678.861</v>
      </c>
      <c r="F197" s="6">
        <v>1102946.641</v>
      </c>
      <c r="G197" s="7">
        <f t="shared" si="7"/>
        <v>2762756.5697000003</v>
      </c>
    </row>
    <row r="198" spans="1:7" ht="15">
      <c r="A198" s="5" t="s">
        <v>63</v>
      </c>
      <c r="B198" s="12">
        <v>4656068.5328</v>
      </c>
      <c r="C198" s="6">
        <v>-332083.931</v>
      </c>
      <c r="D198" s="7">
        <f t="shared" si="6"/>
        <v>4323984.6018</v>
      </c>
      <c r="E198" s="6">
        <v>1915923.4797</v>
      </c>
      <c r="F198" s="6">
        <v>1753990.0997</v>
      </c>
      <c r="G198" s="7">
        <f t="shared" si="7"/>
        <v>2408061.1221000003</v>
      </c>
    </row>
    <row r="199" spans="1:7" ht="15">
      <c r="A199" s="5" t="s">
        <v>64</v>
      </c>
      <c r="B199" s="12">
        <v>12504025.5714</v>
      </c>
      <c r="C199" s="6">
        <v>-219846.3724</v>
      </c>
      <c r="D199" s="7">
        <f t="shared" si="6"/>
        <v>12284179.199</v>
      </c>
      <c r="E199" s="6">
        <v>4746167.73</v>
      </c>
      <c r="F199" s="6">
        <v>4341421.27</v>
      </c>
      <c r="G199" s="7">
        <f t="shared" si="7"/>
        <v>7538011.468999999</v>
      </c>
    </row>
    <row r="200" spans="1:7" ht="15">
      <c r="A200" s="5" t="s">
        <v>65</v>
      </c>
      <c r="B200" s="12">
        <v>10152834.2384</v>
      </c>
      <c r="C200" s="6">
        <v>265166.362</v>
      </c>
      <c r="D200" s="7">
        <f t="shared" si="6"/>
        <v>10418000.600399999</v>
      </c>
      <c r="E200" s="6">
        <v>2918868.2494</v>
      </c>
      <c r="F200" s="6">
        <v>2660058.4294</v>
      </c>
      <c r="G200" s="7">
        <f t="shared" si="7"/>
        <v>7499132.350999999</v>
      </c>
    </row>
    <row r="201" spans="1:7" ht="15">
      <c r="A201" s="5" t="s">
        <v>66</v>
      </c>
      <c r="B201" s="12">
        <v>3771274.9855</v>
      </c>
      <c r="C201" s="6">
        <v>144755.939</v>
      </c>
      <c r="D201" s="7">
        <f t="shared" si="6"/>
        <v>3916030.9244999997</v>
      </c>
      <c r="E201" s="6">
        <v>1367605.65</v>
      </c>
      <c r="F201" s="6">
        <v>1283839.17</v>
      </c>
      <c r="G201" s="7">
        <f t="shared" si="7"/>
        <v>2548425.2745</v>
      </c>
    </row>
    <row r="202" spans="1:7" ht="15">
      <c r="A202" s="5" t="s">
        <v>67</v>
      </c>
      <c r="B202" s="12">
        <v>69460.08</v>
      </c>
      <c r="C202" s="6">
        <v>-4130.04</v>
      </c>
      <c r="D202" s="7">
        <f t="shared" si="6"/>
        <v>65330.04</v>
      </c>
      <c r="E202" s="6">
        <v>4130.04</v>
      </c>
      <c r="F202" s="6">
        <v>4130.04</v>
      </c>
      <c r="G202" s="7">
        <f t="shared" si="7"/>
        <v>61200</v>
      </c>
    </row>
    <row r="203" spans="1:7" ht="15">
      <c r="A203" s="5" t="s">
        <v>68</v>
      </c>
      <c r="B203" s="12">
        <v>2630592.9031</v>
      </c>
      <c r="C203" s="6">
        <v>135186.7396</v>
      </c>
      <c r="D203" s="7">
        <f t="shared" si="6"/>
        <v>2765779.6427</v>
      </c>
      <c r="E203" s="6">
        <v>1045990.95</v>
      </c>
      <c r="F203" s="6">
        <v>990688.41</v>
      </c>
      <c r="G203" s="7">
        <f t="shared" si="7"/>
        <v>1719788.6927000002</v>
      </c>
    </row>
    <row r="204" spans="1:7" ht="15">
      <c r="A204" s="5" t="s">
        <v>69</v>
      </c>
      <c r="B204" s="12">
        <v>7489169.8647</v>
      </c>
      <c r="C204" s="6">
        <v>-2102823.4684</v>
      </c>
      <c r="D204" s="7">
        <f t="shared" si="6"/>
        <v>5386346.396299999</v>
      </c>
      <c r="E204" s="6">
        <v>1383880.22</v>
      </c>
      <c r="F204" s="6">
        <v>1383880.22</v>
      </c>
      <c r="G204" s="7">
        <f t="shared" si="7"/>
        <v>4002466.1762999995</v>
      </c>
    </row>
    <row r="205" spans="1:7" ht="15">
      <c r="A205" s="5" t="s">
        <v>70</v>
      </c>
      <c r="B205" s="12">
        <v>14422671.7243</v>
      </c>
      <c r="C205" s="6">
        <v>3843957.3867</v>
      </c>
      <c r="D205" s="7">
        <f t="shared" si="6"/>
        <v>18266629.111</v>
      </c>
      <c r="E205" s="6">
        <v>5443187.4</v>
      </c>
      <c r="F205" s="6">
        <v>4628217.71</v>
      </c>
      <c r="G205" s="7">
        <f t="shared" si="7"/>
        <v>12823441.711000001</v>
      </c>
    </row>
    <row r="206" spans="1:7" ht="15">
      <c r="A206" s="5" t="s">
        <v>71</v>
      </c>
      <c r="B206" s="12">
        <v>10485110.2629</v>
      </c>
      <c r="C206" s="6">
        <v>215782.0454</v>
      </c>
      <c r="D206" s="7">
        <f t="shared" si="6"/>
        <v>10700892.3083</v>
      </c>
      <c r="E206" s="6">
        <v>3885928.9316</v>
      </c>
      <c r="F206" s="6">
        <v>3634089.1016</v>
      </c>
      <c r="G206" s="7">
        <f t="shared" si="7"/>
        <v>6814963.3767</v>
      </c>
    </row>
    <row r="207" spans="1:7" ht="15">
      <c r="A207" s="5" t="s">
        <v>72</v>
      </c>
      <c r="B207" s="12">
        <v>9344655.532</v>
      </c>
      <c r="C207" s="6">
        <v>-39279.5439</v>
      </c>
      <c r="D207" s="7">
        <f t="shared" si="6"/>
        <v>9305375.9881</v>
      </c>
      <c r="E207" s="6">
        <v>2709077.568</v>
      </c>
      <c r="F207" s="6">
        <v>2573986.588</v>
      </c>
      <c r="G207" s="7">
        <f t="shared" si="7"/>
        <v>6596298.4201</v>
      </c>
    </row>
    <row r="208" spans="1:7" ht="15">
      <c r="A208" s="5" t="s">
        <v>73</v>
      </c>
      <c r="B208" s="12">
        <v>2651318.5538</v>
      </c>
      <c r="C208" s="6">
        <v>29285.3365</v>
      </c>
      <c r="D208" s="7">
        <f t="shared" si="6"/>
        <v>2680603.8903</v>
      </c>
      <c r="E208" s="6">
        <v>835759.08</v>
      </c>
      <c r="F208" s="6">
        <v>779817.79</v>
      </c>
      <c r="G208" s="7">
        <f t="shared" si="7"/>
        <v>1844844.8103</v>
      </c>
    </row>
    <row r="209" spans="1:7" ht="15">
      <c r="A209" s="5" t="s">
        <v>74</v>
      </c>
      <c r="B209" s="12">
        <v>1809655.2272</v>
      </c>
      <c r="C209" s="6">
        <v>51707.7286</v>
      </c>
      <c r="D209" s="7">
        <f t="shared" si="6"/>
        <v>1861362.9558</v>
      </c>
      <c r="E209" s="6">
        <v>608255.16</v>
      </c>
      <c r="F209" s="6">
        <v>556689.49</v>
      </c>
      <c r="G209" s="7">
        <f t="shared" si="7"/>
        <v>1253107.7958</v>
      </c>
    </row>
    <row r="210" spans="1:7" ht="15">
      <c r="A210" s="5" t="s">
        <v>75</v>
      </c>
      <c r="B210" s="12">
        <v>1751800.9909</v>
      </c>
      <c r="C210" s="6">
        <v>12436.8826</v>
      </c>
      <c r="D210" s="7">
        <f t="shared" si="6"/>
        <v>1764237.8735</v>
      </c>
      <c r="E210" s="6">
        <v>687298.32</v>
      </c>
      <c r="F210" s="6">
        <v>648912.95</v>
      </c>
      <c r="G210" s="7">
        <f t="shared" si="7"/>
        <v>1076939.5535</v>
      </c>
    </row>
    <row r="211" spans="1:7" ht="15">
      <c r="A211" s="5" t="s">
        <v>76</v>
      </c>
      <c r="B211" s="12">
        <v>890322.8424</v>
      </c>
      <c r="C211" s="6">
        <v>-113375.1788</v>
      </c>
      <c r="D211" s="7">
        <f t="shared" si="6"/>
        <v>776947.6636</v>
      </c>
      <c r="E211" s="6">
        <v>273748.98</v>
      </c>
      <c r="F211" s="6">
        <v>268552.86</v>
      </c>
      <c r="G211" s="7">
        <f t="shared" si="7"/>
        <v>503198.6836</v>
      </c>
    </row>
    <row r="212" spans="1:7" ht="15">
      <c r="A212" s="5" t="s">
        <v>77</v>
      </c>
      <c r="B212" s="12">
        <v>2261183.5542</v>
      </c>
      <c r="C212" s="6">
        <v>-541473.6946</v>
      </c>
      <c r="D212" s="7">
        <f t="shared" si="6"/>
        <v>1719709.8596</v>
      </c>
      <c r="E212" s="6">
        <v>703781.8</v>
      </c>
      <c r="F212" s="6">
        <v>645361.21</v>
      </c>
      <c r="G212" s="7">
        <f t="shared" si="7"/>
        <v>1015928.0596</v>
      </c>
    </row>
    <row r="213" spans="1:7" ht="15">
      <c r="A213" s="5" t="s">
        <v>78</v>
      </c>
      <c r="B213" s="12">
        <v>3342499.4267</v>
      </c>
      <c r="C213" s="6">
        <v>152699.5994</v>
      </c>
      <c r="D213" s="7">
        <f t="shared" si="6"/>
        <v>3495199.0261000004</v>
      </c>
      <c r="E213" s="6">
        <v>1218693.4</v>
      </c>
      <c r="F213" s="6">
        <v>1140453.52</v>
      </c>
      <c r="G213" s="7">
        <f t="shared" si="7"/>
        <v>2276505.6261000005</v>
      </c>
    </row>
    <row r="214" spans="1:7" ht="15">
      <c r="A214" s="5" t="s">
        <v>79</v>
      </c>
      <c r="B214" s="12">
        <v>11397518.2901</v>
      </c>
      <c r="C214" s="6">
        <v>-297502.0543</v>
      </c>
      <c r="D214" s="7">
        <f t="shared" si="6"/>
        <v>11100016.2358</v>
      </c>
      <c r="E214" s="6">
        <v>2583419.3328</v>
      </c>
      <c r="F214" s="6">
        <v>2440979.0328</v>
      </c>
      <c r="G214" s="7">
        <f t="shared" si="7"/>
        <v>8516596.903</v>
      </c>
    </row>
    <row r="215" spans="1:7" ht="15">
      <c r="A215" s="5" t="s">
        <v>80</v>
      </c>
      <c r="B215" s="12">
        <v>25037206.2087</v>
      </c>
      <c r="C215" s="6">
        <v>1283060.7158</v>
      </c>
      <c r="D215" s="7">
        <f t="shared" si="6"/>
        <v>26320266.9245</v>
      </c>
      <c r="E215" s="6">
        <v>7693585.28</v>
      </c>
      <c r="F215" s="6">
        <v>7061190.13</v>
      </c>
      <c r="G215" s="7">
        <f t="shared" si="7"/>
        <v>18626681.6445</v>
      </c>
    </row>
    <row r="216" spans="1:7" ht="15">
      <c r="A216" s="5" t="s">
        <v>81</v>
      </c>
      <c r="B216" s="12">
        <v>6732771.9519</v>
      </c>
      <c r="C216" s="6">
        <v>156031.4876</v>
      </c>
      <c r="D216" s="7">
        <f aca="true" t="shared" si="8" ref="D216:D279">+B216+C216</f>
        <v>6888803.439499999</v>
      </c>
      <c r="E216" s="6">
        <v>2986004.7404</v>
      </c>
      <c r="F216" s="6">
        <v>2815919.2704</v>
      </c>
      <c r="G216" s="7">
        <f aca="true" t="shared" si="9" ref="G216:G279">D216-E216</f>
        <v>3902798.6990999994</v>
      </c>
    </row>
    <row r="217" spans="1:7" ht="15">
      <c r="A217" s="5" t="s">
        <v>82</v>
      </c>
      <c r="B217" s="12">
        <v>1341289.1937</v>
      </c>
      <c r="C217" s="6">
        <v>-15747.9756</v>
      </c>
      <c r="D217" s="7">
        <f t="shared" si="8"/>
        <v>1325541.2181</v>
      </c>
      <c r="E217" s="6">
        <v>142438.76</v>
      </c>
      <c r="F217" s="6">
        <v>127445.37</v>
      </c>
      <c r="G217" s="7">
        <f t="shared" si="9"/>
        <v>1183102.4581</v>
      </c>
    </row>
    <row r="218" spans="1:7" ht="15">
      <c r="A218" s="5" t="s">
        <v>83</v>
      </c>
      <c r="B218" s="12">
        <v>5503392.4944</v>
      </c>
      <c r="C218" s="6">
        <v>224470.3132</v>
      </c>
      <c r="D218" s="7">
        <f t="shared" si="8"/>
        <v>5727862.8076</v>
      </c>
      <c r="E218" s="6">
        <v>1586748.7128</v>
      </c>
      <c r="F218" s="6">
        <v>1461328.0428</v>
      </c>
      <c r="G218" s="7">
        <f t="shared" si="9"/>
        <v>4141114.0948</v>
      </c>
    </row>
    <row r="219" spans="1:7" ht="15">
      <c r="A219" s="5" t="s">
        <v>84</v>
      </c>
      <c r="B219" s="12">
        <v>6572621.9738</v>
      </c>
      <c r="C219" s="6">
        <v>422045.8885</v>
      </c>
      <c r="D219" s="7">
        <f t="shared" si="8"/>
        <v>6994667.8623</v>
      </c>
      <c r="E219" s="6">
        <v>1376832.04</v>
      </c>
      <c r="F219" s="6">
        <v>1266655.19</v>
      </c>
      <c r="G219" s="7">
        <f t="shared" si="9"/>
        <v>5617835.8223</v>
      </c>
    </row>
    <row r="220" spans="1:7" ht="15">
      <c r="A220" s="5" t="s">
        <v>85</v>
      </c>
      <c r="B220" s="12">
        <v>4186223.566</v>
      </c>
      <c r="C220" s="6">
        <v>139115.9774</v>
      </c>
      <c r="D220" s="7">
        <f t="shared" si="8"/>
        <v>4325339.5434</v>
      </c>
      <c r="E220" s="6">
        <v>1747732.16</v>
      </c>
      <c r="F220" s="6">
        <v>1613615.17</v>
      </c>
      <c r="G220" s="7">
        <f t="shared" si="9"/>
        <v>2577607.3833999997</v>
      </c>
    </row>
    <row r="221" spans="1:7" ht="15">
      <c r="A221" s="5" t="s">
        <v>86</v>
      </c>
      <c r="B221" s="12">
        <v>2669822.7914</v>
      </c>
      <c r="C221" s="6">
        <v>274776.7302</v>
      </c>
      <c r="D221" s="7">
        <f t="shared" si="8"/>
        <v>2944599.5216</v>
      </c>
      <c r="E221" s="6">
        <v>955361.6</v>
      </c>
      <c r="F221" s="6">
        <v>897848.59</v>
      </c>
      <c r="G221" s="7">
        <f t="shared" si="9"/>
        <v>1989237.9216</v>
      </c>
    </row>
    <row r="222" spans="1:7" ht="15">
      <c r="A222" s="5" t="s">
        <v>87</v>
      </c>
      <c r="B222" s="12">
        <v>1631544.2816</v>
      </c>
      <c r="C222" s="6">
        <v>-283.5404</v>
      </c>
      <c r="D222" s="7">
        <f t="shared" si="8"/>
        <v>1631260.7412</v>
      </c>
      <c r="E222" s="6">
        <v>691343.22</v>
      </c>
      <c r="F222" s="6">
        <v>661582.77</v>
      </c>
      <c r="G222" s="7">
        <f t="shared" si="9"/>
        <v>939917.5212000001</v>
      </c>
    </row>
    <row r="223" spans="1:7" ht="15">
      <c r="A223" s="5" t="s">
        <v>88</v>
      </c>
      <c r="B223" s="12">
        <v>2327960.1481</v>
      </c>
      <c r="C223" s="6">
        <v>310360.6088</v>
      </c>
      <c r="D223" s="7">
        <f t="shared" si="8"/>
        <v>2638320.7569</v>
      </c>
      <c r="E223" s="6">
        <v>1070890.91</v>
      </c>
      <c r="F223" s="6">
        <v>967631.95</v>
      </c>
      <c r="G223" s="7">
        <f t="shared" si="9"/>
        <v>1567429.8469</v>
      </c>
    </row>
    <row r="224" spans="1:7" ht="15">
      <c r="A224" s="5" t="s">
        <v>89</v>
      </c>
      <c r="B224" s="12">
        <v>4891744.6087</v>
      </c>
      <c r="C224" s="6">
        <v>319480.7076</v>
      </c>
      <c r="D224" s="7">
        <f t="shared" si="8"/>
        <v>5211225.3163</v>
      </c>
      <c r="E224" s="6">
        <v>2410559.7342</v>
      </c>
      <c r="F224" s="6">
        <v>2298588.1142</v>
      </c>
      <c r="G224" s="7">
        <f t="shared" si="9"/>
        <v>2800665.5821</v>
      </c>
    </row>
    <row r="225" spans="1:7" ht="15">
      <c r="A225" s="5" t="s">
        <v>90</v>
      </c>
      <c r="B225" s="12">
        <v>439347.84</v>
      </c>
      <c r="C225" s="6">
        <v>-14.81</v>
      </c>
      <c r="D225" s="7">
        <f t="shared" si="8"/>
        <v>439333.03</v>
      </c>
      <c r="E225" s="6">
        <v>159669.5</v>
      </c>
      <c r="F225" s="6">
        <v>141454.03</v>
      </c>
      <c r="G225" s="7">
        <f t="shared" si="9"/>
        <v>279663.53</v>
      </c>
    </row>
    <row r="226" spans="1:7" ht="15">
      <c r="A226" s="5" t="s">
        <v>91</v>
      </c>
      <c r="B226" s="12">
        <v>1816815.003</v>
      </c>
      <c r="C226" s="6">
        <v>-75566.9156</v>
      </c>
      <c r="D226" s="7">
        <f t="shared" si="8"/>
        <v>1741248.0874</v>
      </c>
      <c r="E226" s="6">
        <v>342808.51</v>
      </c>
      <c r="F226" s="6">
        <v>253999.19</v>
      </c>
      <c r="G226" s="7">
        <f t="shared" si="9"/>
        <v>1398439.5774</v>
      </c>
    </row>
    <row r="227" spans="1:7" ht="15">
      <c r="A227" s="5" t="s">
        <v>92</v>
      </c>
      <c r="B227" s="12">
        <v>58261302.1916</v>
      </c>
      <c r="C227" s="6">
        <v>-6472032.9962</v>
      </c>
      <c r="D227" s="7">
        <f t="shared" si="8"/>
        <v>51789269.1954</v>
      </c>
      <c r="E227" s="6">
        <v>25122608.76</v>
      </c>
      <c r="F227" s="6">
        <v>23627539.69</v>
      </c>
      <c r="G227" s="7">
        <f t="shared" si="9"/>
        <v>26666660.435399998</v>
      </c>
    </row>
    <row r="228" spans="1:7" ht="15">
      <c r="A228" s="5" t="s">
        <v>93</v>
      </c>
      <c r="B228" s="12">
        <v>35131447.6454</v>
      </c>
      <c r="C228" s="6">
        <v>-2921976.2309</v>
      </c>
      <c r="D228" s="7">
        <f t="shared" si="8"/>
        <v>32209471.4145</v>
      </c>
      <c r="E228" s="6">
        <v>14676822.27</v>
      </c>
      <c r="F228" s="6">
        <v>13731556.9</v>
      </c>
      <c r="G228" s="7">
        <f t="shared" si="9"/>
        <v>17532649.144500002</v>
      </c>
    </row>
    <row r="229" spans="1:7" ht="15">
      <c r="A229" s="5" t="s">
        <v>94</v>
      </c>
      <c r="B229" s="12">
        <v>26956200.316</v>
      </c>
      <c r="C229" s="6">
        <v>-1626844.4129</v>
      </c>
      <c r="D229" s="7">
        <f t="shared" si="8"/>
        <v>25329355.9031</v>
      </c>
      <c r="E229" s="6">
        <v>11793403.25</v>
      </c>
      <c r="F229" s="6">
        <v>11049650.79</v>
      </c>
      <c r="G229" s="7">
        <f t="shared" si="9"/>
        <v>13535952.653099999</v>
      </c>
    </row>
    <row r="230" spans="1:7" ht="15">
      <c r="A230" s="5" t="s">
        <v>95</v>
      </c>
      <c r="B230" s="12">
        <v>20861604.1014</v>
      </c>
      <c r="C230" s="6">
        <v>-2009179.7404</v>
      </c>
      <c r="D230" s="7">
        <f t="shared" si="8"/>
        <v>18852424.360999998</v>
      </c>
      <c r="E230" s="6">
        <v>8297941.8972</v>
      </c>
      <c r="F230" s="6">
        <v>7750787.3472</v>
      </c>
      <c r="G230" s="7">
        <f t="shared" si="9"/>
        <v>10554482.463799998</v>
      </c>
    </row>
    <row r="231" spans="1:7" ht="15">
      <c r="A231" s="5" t="s">
        <v>96</v>
      </c>
      <c r="B231" s="12">
        <v>4028552.4547</v>
      </c>
      <c r="C231" s="6">
        <v>-345923.8172</v>
      </c>
      <c r="D231" s="7">
        <f t="shared" si="8"/>
        <v>3682628.6375</v>
      </c>
      <c r="E231" s="6">
        <v>1218514.34</v>
      </c>
      <c r="F231" s="6">
        <v>1139889.09</v>
      </c>
      <c r="G231" s="7">
        <f t="shared" si="9"/>
        <v>2464114.2975000003</v>
      </c>
    </row>
    <row r="232" spans="1:7" ht="15">
      <c r="A232" s="5" t="s">
        <v>97</v>
      </c>
      <c r="B232" s="12">
        <v>2892124.0695</v>
      </c>
      <c r="C232" s="6">
        <v>223273.1728</v>
      </c>
      <c r="D232" s="7">
        <f t="shared" si="8"/>
        <v>3115397.2423</v>
      </c>
      <c r="E232" s="6">
        <v>1263714.96</v>
      </c>
      <c r="F232" s="6">
        <v>1198427.56</v>
      </c>
      <c r="G232" s="7">
        <f t="shared" si="9"/>
        <v>1851682.2823</v>
      </c>
    </row>
    <row r="233" spans="1:7" ht="15">
      <c r="A233" s="5" t="s">
        <v>98</v>
      </c>
      <c r="B233" s="12">
        <v>10966641.2675</v>
      </c>
      <c r="C233" s="6">
        <v>-1880067.4637</v>
      </c>
      <c r="D233" s="7">
        <f t="shared" si="8"/>
        <v>9086573.8038</v>
      </c>
      <c r="E233" s="6">
        <v>2921626.45</v>
      </c>
      <c r="F233" s="6">
        <v>2712772.37</v>
      </c>
      <c r="G233" s="7">
        <f t="shared" si="9"/>
        <v>6164947.3538</v>
      </c>
    </row>
    <row r="234" spans="1:7" ht="15">
      <c r="A234" s="5" t="s">
        <v>99</v>
      </c>
      <c r="B234" s="12">
        <v>4353214.0736</v>
      </c>
      <c r="C234" s="6">
        <v>144827.2673</v>
      </c>
      <c r="D234" s="7">
        <f t="shared" si="8"/>
        <v>4498041.3409</v>
      </c>
      <c r="E234" s="6">
        <v>1944648.4</v>
      </c>
      <c r="F234" s="6">
        <v>1839695.04</v>
      </c>
      <c r="G234" s="7">
        <f t="shared" si="9"/>
        <v>2553392.9409000003</v>
      </c>
    </row>
    <row r="235" spans="1:7" ht="15">
      <c r="A235" s="5" t="s">
        <v>100</v>
      </c>
      <c r="B235" s="12">
        <v>11345126.9442</v>
      </c>
      <c r="C235" s="6">
        <v>762256.638</v>
      </c>
      <c r="D235" s="7">
        <f t="shared" si="8"/>
        <v>12107383.5822</v>
      </c>
      <c r="E235" s="6">
        <v>4221297.95</v>
      </c>
      <c r="F235" s="6">
        <v>4006187.43</v>
      </c>
      <c r="G235" s="7">
        <f t="shared" si="9"/>
        <v>7886085.6322</v>
      </c>
    </row>
    <row r="236" spans="1:7" ht="15">
      <c r="A236" s="5" t="s">
        <v>101</v>
      </c>
      <c r="B236" s="12">
        <v>5669444.2166</v>
      </c>
      <c r="C236" s="6">
        <v>47226.6232</v>
      </c>
      <c r="D236" s="7">
        <f t="shared" si="8"/>
        <v>5716670.8398</v>
      </c>
      <c r="E236" s="6">
        <v>2152880.12</v>
      </c>
      <c r="F236" s="6">
        <v>2028422.57</v>
      </c>
      <c r="G236" s="7">
        <f t="shared" si="9"/>
        <v>3563790.7198</v>
      </c>
    </row>
    <row r="237" spans="1:7" ht="15">
      <c r="A237" s="5" t="s">
        <v>102</v>
      </c>
      <c r="B237" s="12">
        <v>7837131.9922</v>
      </c>
      <c r="C237" s="6">
        <v>73107.7027</v>
      </c>
      <c r="D237" s="7">
        <f t="shared" si="8"/>
        <v>7910239.6949000005</v>
      </c>
      <c r="E237" s="6">
        <v>3356603.54</v>
      </c>
      <c r="F237" s="6">
        <v>3193961.83</v>
      </c>
      <c r="G237" s="7">
        <f t="shared" si="9"/>
        <v>4553636.1549</v>
      </c>
    </row>
    <row r="238" spans="1:7" ht="15">
      <c r="A238" s="5" t="s">
        <v>103</v>
      </c>
      <c r="B238" s="12">
        <v>43047319.6689</v>
      </c>
      <c r="C238" s="6">
        <v>115789.8456</v>
      </c>
      <c r="D238" s="7">
        <f t="shared" si="8"/>
        <v>43163109.5145</v>
      </c>
      <c r="E238" s="6">
        <v>5208686.33</v>
      </c>
      <c r="F238" s="6">
        <v>5075726.47</v>
      </c>
      <c r="G238" s="7">
        <f t="shared" si="9"/>
        <v>37954423.1845</v>
      </c>
    </row>
    <row r="239" spans="1:7" ht="15">
      <c r="A239" s="5" t="s">
        <v>104</v>
      </c>
      <c r="B239" s="12">
        <v>27196237.0406</v>
      </c>
      <c r="C239" s="6">
        <v>-2186364.0344</v>
      </c>
      <c r="D239" s="7">
        <f t="shared" si="8"/>
        <v>25009873.0062</v>
      </c>
      <c r="E239" s="6">
        <v>9612161.92</v>
      </c>
      <c r="F239" s="6">
        <v>9108902.63</v>
      </c>
      <c r="G239" s="7">
        <f t="shared" si="9"/>
        <v>15397711.0862</v>
      </c>
    </row>
    <row r="240" spans="1:7" ht="15">
      <c r="A240" s="5" t="s">
        <v>105</v>
      </c>
      <c r="B240" s="12">
        <v>9867861.3832</v>
      </c>
      <c r="C240" s="6">
        <v>-334523.2353</v>
      </c>
      <c r="D240" s="7">
        <f t="shared" si="8"/>
        <v>9533338.147899998</v>
      </c>
      <c r="E240" s="6">
        <v>3381087.15</v>
      </c>
      <c r="F240" s="6">
        <v>3182771.49</v>
      </c>
      <c r="G240" s="7">
        <f t="shared" si="9"/>
        <v>6152250.997899998</v>
      </c>
    </row>
    <row r="241" spans="1:7" ht="15">
      <c r="A241" s="5" t="s">
        <v>106</v>
      </c>
      <c r="B241" s="12">
        <v>17451792.035</v>
      </c>
      <c r="C241" s="6">
        <v>-713313.0436</v>
      </c>
      <c r="D241" s="7">
        <f t="shared" si="8"/>
        <v>16738478.9914</v>
      </c>
      <c r="E241" s="6">
        <v>7008648.98</v>
      </c>
      <c r="F241" s="6">
        <v>6650516.6</v>
      </c>
      <c r="G241" s="7">
        <f t="shared" si="9"/>
        <v>9729830.0114</v>
      </c>
    </row>
    <row r="242" spans="1:7" ht="15">
      <c r="A242" s="5" t="s">
        <v>107</v>
      </c>
      <c r="B242" s="12">
        <v>4596031.6561</v>
      </c>
      <c r="C242" s="6">
        <v>-483917.9867</v>
      </c>
      <c r="D242" s="7">
        <f t="shared" si="8"/>
        <v>4112113.6694</v>
      </c>
      <c r="E242" s="6">
        <v>1384960.462</v>
      </c>
      <c r="F242" s="6">
        <v>1268677.84</v>
      </c>
      <c r="G242" s="7">
        <f t="shared" si="9"/>
        <v>2727153.2073999997</v>
      </c>
    </row>
    <row r="243" spans="1:7" ht="15">
      <c r="A243" s="5" t="s">
        <v>108</v>
      </c>
      <c r="B243" s="12">
        <v>26142190.6158</v>
      </c>
      <c r="C243" s="6">
        <v>-1492910.7951</v>
      </c>
      <c r="D243" s="7">
        <f t="shared" si="8"/>
        <v>24649279.8207</v>
      </c>
      <c r="E243" s="6">
        <v>10328349.31</v>
      </c>
      <c r="F243" s="6">
        <v>9812252.31</v>
      </c>
      <c r="G243" s="7">
        <f t="shared" si="9"/>
        <v>14320930.5107</v>
      </c>
    </row>
    <row r="244" spans="1:7" ht="15">
      <c r="A244" s="5" t="s">
        <v>109</v>
      </c>
      <c r="B244" s="12">
        <v>37573562.6391</v>
      </c>
      <c r="C244" s="6">
        <v>-2454522.3348</v>
      </c>
      <c r="D244" s="7">
        <f t="shared" si="8"/>
        <v>35119040.3043</v>
      </c>
      <c r="E244" s="6">
        <v>13660800.6798</v>
      </c>
      <c r="F244" s="6">
        <v>12680497.76</v>
      </c>
      <c r="G244" s="7">
        <f t="shared" si="9"/>
        <v>21458239.624500003</v>
      </c>
    </row>
    <row r="245" spans="1:7" ht="15">
      <c r="A245" s="5" t="s">
        <v>110</v>
      </c>
      <c r="B245" s="12">
        <v>32533403.4995</v>
      </c>
      <c r="C245" s="6">
        <v>-643677.7345</v>
      </c>
      <c r="D245" s="7">
        <f t="shared" si="8"/>
        <v>31889725.765</v>
      </c>
      <c r="E245" s="6">
        <v>13711205.33</v>
      </c>
      <c r="F245" s="6">
        <v>12871243.79</v>
      </c>
      <c r="G245" s="7">
        <f t="shared" si="9"/>
        <v>18178520.435000002</v>
      </c>
    </row>
    <row r="246" spans="1:7" ht="15">
      <c r="A246" s="5" t="s">
        <v>111</v>
      </c>
      <c r="B246" s="12">
        <v>44930415.714</v>
      </c>
      <c r="C246" s="6">
        <v>-947451.9195</v>
      </c>
      <c r="D246" s="7">
        <f t="shared" si="8"/>
        <v>43982963.7945</v>
      </c>
      <c r="E246" s="6">
        <v>18585097.386</v>
      </c>
      <c r="F246" s="6">
        <v>17494065.106</v>
      </c>
      <c r="G246" s="7">
        <f t="shared" si="9"/>
        <v>25397866.4085</v>
      </c>
    </row>
    <row r="247" spans="1:7" ht="15">
      <c r="A247" s="5" t="s">
        <v>112</v>
      </c>
      <c r="B247" s="12">
        <v>19675670.4063</v>
      </c>
      <c r="C247" s="6">
        <v>-2388406.6157</v>
      </c>
      <c r="D247" s="7">
        <f t="shared" si="8"/>
        <v>17287263.7906</v>
      </c>
      <c r="E247" s="6">
        <v>6998187.87</v>
      </c>
      <c r="F247" s="6">
        <v>6599253.96</v>
      </c>
      <c r="G247" s="7">
        <f t="shared" si="9"/>
        <v>10289075.9206</v>
      </c>
    </row>
    <row r="248" spans="1:7" ht="15">
      <c r="A248" s="5" t="s">
        <v>113</v>
      </c>
      <c r="B248" s="12">
        <v>48582205.7063</v>
      </c>
      <c r="C248" s="6">
        <v>-8094944.4973</v>
      </c>
      <c r="D248" s="7">
        <f t="shared" si="8"/>
        <v>40487261.209</v>
      </c>
      <c r="E248" s="6">
        <v>15482577.8556</v>
      </c>
      <c r="F248" s="6">
        <v>14671929.6832</v>
      </c>
      <c r="G248" s="7">
        <f t="shared" si="9"/>
        <v>25004683.3534</v>
      </c>
    </row>
    <row r="249" spans="1:7" ht="15">
      <c r="A249" s="5" t="s">
        <v>114</v>
      </c>
      <c r="B249" s="12">
        <v>14515267.3983</v>
      </c>
      <c r="C249" s="6">
        <v>-2004387.2542</v>
      </c>
      <c r="D249" s="7">
        <f t="shared" si="8"/>
        <v>12510880.1441</v>
      </c>
      <c r="E249" s="6">
        <v>4649878.76</v>
      </c>
      <c r="F249" s="6">
        <v>4402713.39</v>
      </c>
      <c r="G249" s="7">
        <f t="shared" si="9"/>
        <v>7861001.384099999</v>
      </c>
    </row>
    <row r="250" spans="1:7" ht="15">
      <c r="A250" s="5" t="s">
        <v>115</v>
      </c>
      <c r="B250" s="12">
        <v>11888135.0901</v>
      </c>
      <c r="C250" s="6">
        <v>-25893.9693</v>
      </c>
      <c r="D250" s="7">
        <f t="shared" si="8"/>
        <v>11862241.1208</v>
      </c>
      <c r="E250" s="6">
        <v>5009155.1692</v>
      </c>
      <c r="F250" s="6">
        <v>4710303.9492</v>
      </c>
      <c r="G250" s="7">
        <f t="shared" si="9"/>
        <v>6853085.951599999</v>
      </c>
    </row>
    <row r="251" spans="1:7" ht="15">
      <c r="A251" s="5" t="s">
        <v>116</v>
      </c>
      <c r="B251" s="12">
        <v>15509393.1689</v>
      </c>
      <c r="C251" s="6">
        <v>379052.8979</v>
      </c>
      <c r="D251" s="7">
        <f t="shared" si="8"/>
        <v>15888446.0668</v>
      </c>
      <c r="E251" s="6">
        <v>6283681.88</v>
      </c>
      <c r="F251" s="6">
        <v>5901429.58</v>
      </c>
      <c r="G251" s="7">
        <f t="shared" si="9"/>
        <v>9604764.1868</v>
      </c>
    </row>
    <row r="252" spans="1:7" ht="15">
      <c r="A252" s="5" t="s">
        <v>117</v>
      </c>
      <c r="B252" s="12">
        <v>10122229.1288</v>
      </c>
      <c r="C252" s="6">
        <v>2564007.3691</v>
      </c>
      <c r="D252" s="7">
        <f t="shared" si="8"/>
        <v>12686236.497899998</v>
      </c>
      <c r="E252" s="6">
        <v>3872475.5292</v>
      </c>
      <c r="F252" s="6">
        <v>3622286.4492</v>
      </c>
      <c r="G252" s="7">
        <f t="shared" si="9"/>
        <v>8813760.968699997</v>
      </c>
    </row>
    <row r="253" spans="1:7" ht="15">
      <c r="A253" s="5" t="s">
        <v>118</v>
      </c>
      <c r="B253" s="12">
        <v>7546960.4272</v>
      </c>
      <c r="C253" s="6">
        <v>108732.6566</v>
      </c>
      <c r="D253" s="7">
        <f t="shared" si="8"/>
        <v>7655693.0838</v>
      </c>
      <c r="E253" s="6">
        <v>3103743.9492</v>
      </c>
      <c r="F253" s="6">
        <v>2963895.1892</v>
      </c>
      <c r="G253" s="7">
        <f t="shared" si="9"/>
        <v>4551949.1346</v>
      </c>
    </row>
    <row r="254" spans="1:7" ht="15">
      <c r="A254" s="5" t="s">
        <v>119</v>
      </c>
      <c r="B254" s="12">
        <v>11897757.0575</v>
      </c>
      <c r="C254" s="6">
        <v>-301384.7477</v>
      </c>
      <c r="D254" s="7">
        <f t="shared" si="8"/>
        <v>11596372.309799999</v>
      </c>
      <c r="E254" s="6">
        <v>5092043.0892</v>
      </c>
      <c r="F254" s="6">
        <v>4802048.4092</v>
      </c>
      <c r="G254" s="7">
        <f t="shared" si="9"/>
        <v>6504329.220599999</v>
      </c>
    </row>
    <row r="255" spans="1:7" ht="15">
      <c r="A255" s="5" t="s">
        <v>120</v>
      </c>
      <c r="B255" s="12">
        <v>16564306.6125</v>
      </c>
      <c r="C255" s="6">
        <v>-1469056.582</v>
      </c>
      <c r="D255" s="7">
        <f t="shared" si="8"/>
        <v>15095250.0305</v>
      </c>
      <c r="E255" s="6">
        <v>5851680.88</v>
      </c>
      <c r="F255" s="6">
        <v>5378734.73</v>
      </c>
      <c r="G255" s="7">
        <f t="shared" si="9"/>
        <v>9243569.1505</v>
      </c>
    </row>
    <row r="256" spans="1:7" ht="15">
      <c r="A256" s="5" t="s">
        <v>121</v>
      </c>
      <c r="B256" s="12">
        <v>5072339.9753</v>
      </c>
      <c r="C256" s="6">
        <v>9630073.7486</v>
      </c>
      <c r="D256" s="7">
        <f t="shared" si="8"/>
        <v>14702413.723900001</v>
      </c>
      <c r="E256" s="6">
        <v>6133191.5211</v>
      </c>
      <c r="F256" s="6">
        <v>6107747.9211</v>
      </c>
      <c r="G256" s="7">
        <f t="shared" si="9"/>
        <v>8569222.202800002</v>
      </c>
    </row>
    <row r="257" spans="1:7" ht="15">
      <c r="A257" s="5" t="s">
        <v>122</v>
      </c>
      <c r="B257" s="12">
        <v>13682056.7634</v>
      </c>
      <c r="C257" s="6">
        <v>-2023301.3845</v>
      </c>
      <c r="D257" s="7">
        <f t="shared" si="8"/>
        <v>11658755.378899999</v>
      </c>
      <c r="E257" s="6">
        <v>4390582.464</v>
      </c>
      <c r="F257" s="6">
        <v>4184603.124</v>
      </c>
      <c r="G257" s="7">
        <f t="shared" si="9"/>
        <v>7268172.914899999</v>
      </c>
    </row>
    <row r="258" spans="1:7" ht="15">
      <c r="A258" s="5" t="s">
        <v>123</v>
      </c>
      <c r="B258" s="12">
        <v>39192956.1905</v>
      </c>
      <c r="C258" s="6">
        <v>1693803.5919</v>
      </c>
      <c r="D258" s="7">
        <f t="shared" si="8"/>
        <v>40886759.7824</v>
      </c>
      <c r="E258" s="6">
        <v>16781825.218</v>
      </c>
      <c r="F258" s="6">
        <v>15719200.378</v>
      </c>
      <c r="G258" s="7">
        <f t="shared" si="9"/>
        <v>24104934.5644</v>
      </c>
    </row>
    <row r="259" spans="1:7" ht="15">
      <c r="A259" s="5" t="s">
        <v>124</v>
      </c>
      <c r="B259" s="12">
        <v>18178651.7052</v>
      </c>
      <c r="C259" s="6">
        <v>-14851.4494</v>
      </c>
      <c r="D259" s="7">
        <f t="shared" si="8"/>
        <v>18163800.2558</v>
      </c>
      <c r="E259" s="6">
        <v>7071514.8</v>
      </c>
      <c r="F259" s="6">
        <v>6645700.2</v>
      </c>
      <c r="G259" s="7">
        <f t="shared" si="9"/>
        <v>11092285.4558</v>
      </c>
    </row>
    <row r="260" spans="1:7" ht="15">
      <c r="A260" s="5" t="s">
        <v>125</v>
      </c>
      <c r="B260" s="12">
        <v>26084665.9631</v>
      </c>
      <c r="C260" s="6">
        <v>1263657.0534</v>
      </c>
      <c r="D260" s="7">
        <f t="shared" si="8"/>
        <v>27348323.0165</v>
      </c>
      <c r="E260" s="6">
        <v>11695064.2385</v>
      </c>
      <c r="F260" s="6">
        <v>11083550.4861</v>
      </c>
      <c r="G260" s="7">
        <f t="shared" si="9"/>
        <v>15653258.777999999</v>
      </c>
    </row>
    <row r="261" spans="1:7" ht="15">
      <c r="A261" s="5" t="s">
        <v>126</v>
      </c>
      <c r="B261" s="12">
        <v>10908914.5569</v>
      </c>
      <c r="C261" s="6">
        <v>-344927.3086</v>
      </c>
      <c r="D261" s="7">
        <f t="shared" si="8"/>
        <v>10563987.248300001</v>
      </c>
      <c r="E261" s="6">
        <v>4234610.98</v>
      </c>
      <c r="F261" s="6">
        <v>4004081.85</v>
      </c>
      <c r="G261" s="7">
        <f t="shared" si="9"/>
        <v>6329376.268300001</v>
      </c>
    </row>
    <row r="262" spans="1:7" ht="15">
      <c r="A262" s="5" t="s">
        <v>127</v>
      </c>
      <c r="B262" s="12">
        <v>6783311.2798</v>
      </c>
      <c r="C262" s="6">
        <v>227492.3306</v>
      </c>
      <c r="D262" s="7">
        <f t="shared" si="8"/>
        <v>7010803.6104</v>
      </c>
      <c r="E262" s="6">
        <v>2666807.73</v>
      </c>
      <c r="F262" s="6">
        <v>2506336.84</v>
      </c>
      <c r="G262" s="7">
        <f t="shared" si="9"/>
        <v>4343995.8804</v>
      </c>
    </row>
    <row r="263" spans="1:7" ht="15">
      <c r="A263" s="5" t="s">
        <v>128</v>
      </c>
      <c r="B263" s="12">
        <v>17434951.4582</v>
      </c>
      <c r="C263" s="6">
        <v>-127652.7055</v>
      </c>
      <c r="D263" s="7">
        <f t="shared" si="8"/>
        <v>17307298.7527</v>
      </c>
      <c r="E263" s="6">
        <v>6325785.67</v>
      </c>
      <c r="F263" s="6">
        <v>5921700.25</v>
      </c>
      <c r="G263" s="7">
        <f t="shared" si="9"/>
        <v>10981513.082700001</v>
      </c>
    </row>
    <row r="264" spans="1:7" ht="15">
      <c r="A264" s="5" t="s">
        <v>129</v>
      </c>
      <c r="B264" s="12">
        <v>21922875.8816</v>
      </c>
      <c r="C264" s="6">
        <v>-439159.1902</v>
      </c>
      <c r="D264" s="7">
        <f t="shared" si="8"/>
        <v>21483716.6914</v>
      </c>
      <c r="E264" s="6">
        <v>9089551.5</v>
      </c>
      <c r="F264" s="6">
        <v>8553449.12</v>
      </c>
      <c r="G264" s="7">
        <f t="shared" si="9"/>
        <v>12394165.191399999</v>
      </c>
    </row>
    <row r="265" spans="1:7" ht="15">
      <c r="A265" s="5" t="s">
        <v>130</v>
      </c>
      <c r="B265" s="12">
        <v>3654295.2569</v>
      </c>
      <c r="C265" s="6">
        <v>260064.9804</v>
      </c>
      <c r="D265" s="7">
        <f t="shared" si="8"/>
        <v>3914360.2373</v>
      </c>
      <c r="E265" s="6">
        <v>933201.86</v>
      </c>
      <c r="F265" s="6">
        <v>914964.02</v>
      </c>
      <c r="G265" s="7">
        <f t="shared" si="9"/>
        <v>2981158.3773000003</v>
      </c>
    </row>
    <row r="266" spans="1:7" ht="15">
      <c r="A266" s="5" t="s">
        <v>131</v>
      </c>
      <c r="B266" s="12">
        <v>9294754.5963</v>
      </c>
      <c r="C266" s="6">
        <v>-538756.9145</v>
      </c>
      <c r="D266" s="7">
        <f t="shared" si="8"/>
        <v>8755997.6818</v>
      </c>
      <c r="E266" s="6">
        <v>3271124.31</v>
      </c>
      <c r="F266" s="6">
        <v>3138965.57</v>
      </c>
      <c r="G266" s="7">
        <f t="shared" si="9"/>
        <v>5484873.3718</v>
      </c>
    </row>
    <row r="267" spans="1:7" ht="15">
      <c r="A267" s="5" t="s">
        <v>132</v>
      </c>
      <c r="B267" s="12">
        <v>11795118.8885</v>
      </c>
      <c r="C267" s="6">
        <v>-95132.9473</v>
      </c>
      <c r="D267" s="7">
        <f t="shared" si="8"/>
        <v>11699985.9412</v>
      </c>
      <c r="E267" s="6">
        <v>4867457.96</v>
      </c>
      <c r="F267" s="6">
        <v>4583910.42</v>
      </c>
      <c r="G267" s="7">
        <f t="shared" si="9"/>
        <v>6832527.981199999</v>
      </c>
    </row>
    <row r="268" spans="1:7" ht="15">
      <c r="A268" s="5" t="s">
        <v>133</v>
      </c>
      <c r="B268" s="12">
        <v>12300023.6107</v>
      </c>
      <c r="C268" s="6">
        <v>916257.8219</v>
      </c>
      <c r="D268" s="7">
        <f t="shared" si="8"/>
        <v>13216281.4326</v>
      </c>
      <c r="E268" s="6">
        <v>5095158.959</v>
      </c>
      <c r="F268" s="6">
        <v>4797885.079</v>
      </c>
      <c r="G268" s="7">
        <f t="shared" si="9"/>
        <v>8121122.473600001</v>
      </c>
    </row>
    <row r="269" spans="1:7" ht="15">
      <c r="A269" s="5" t="s">
        <v>134</v>
      </c>
      <c r="B269" s="12">
        <v>8177095.3339</v>
      </c>
      <c r="C269" s="6">
        <v>-191443.7996</v>
      </c>
      <c r="D269" s="7">
        <f t="shared" si="8"/>
        <v>7985651.5343</v>
      </c>
      <c r="E269" s="6">
        <v>3213367.54</v>
      </c>
      <c r="F269" s="6">
        <v>3022682.71</v>
      </c>
      <c r="G269" s="7">
        <f t="shared" si="9"/>
        <v>4772283.9943</v>
      </c>
    </row>
    <row r="270" spans="1:7" ht="15">
      <c r="A270" s="5" t="s">
        <v>135</v>
      </c>
      <c r="B270" s="12">
        <v>19838008.1227</v>
      </c>
      <c r="C270" s="6">
        <v>867055.5597</v>
      </c>
      <c r="D270" s="7">
        <f t="shared" si="8"/>
        <v>20705063.6824</v>
      </c>
      <c r="E270" s="6">
        <v>7475284.0992</v>
      </c>
      <c r="F270" s="6">
        <v>7016061.4592</v>
      </c>
      <c r="G270" s="7">
        <f t="shared" si="9"/>
        <v>13229779.5832</v>
      </c>
    </row>
    <row r="271" spans="1:7" ht="15">
      <c r="A271" s="5" t="s">
        <v>136</v>
      </c>
      <c r="B271" s="12">
        <v>9727573.6636</v>
      </c>
      <c r="C271" s="6">
        <v>-289767.3036</v>
      </c>
      <c r="D271" s="7">
        <f t="shared" si="8"/>
        <v>9437806.36</v>
      </c>
      <c r="E271" s="6">
        <v>3927722.4</v>
      </c>
      <c r="F271" s="6">
        <v>3736637.29</v>
      </c>
      <c r="G271" s="7">
        <f t="shared" si="9"/>
        <v>5510083.959999999</v>
      </c>
    </row>
    <row r="272" spans="1:7" ht="15">
      <c r="A272" s="5" t="s">
        <v>137</v>
      </c>
      <c r="B272" s="12">
        <v>5816483.2265</v>
      </c>
      <c r="C272" s="6">
        <v>-37007.5448</v>
      </c>
      <c r="D272" s="7">
        <f t="shared" si="8"/>
        <v>5779475.6817</v>
      </c>
      <c r="E272" s="6">
        <v>2166518.25</v>
      </c>
      <c r="F272" s="6">
        <v>2039330.93</v>
      </c>
      <c r="G272" s="7">
        <f t="shared" si="9"/>
        <v>3612957.4316999996</v>
      </c>
    </row>
    <row r="273" spans="1:7" ht="15">
      <c r="A273" s="5" t="s">
        <v>138</v>
      </c>
      <c r="B273" s="12">
        <v>10808973.7888</v>
      </c>
      <c r="C273" s="6">
        <v>-269812.0998</v>
      </c>
      <c r="D273" s="7">
        <f t="shared" si="8"/>
        <v>10539161.689</v>
      </c>
      <c r="E273" s="6">
        <v>4408137.02</v>
      </c>
      <c r="F273" s="6">
        <v>4171458.35</v>
      </c>
      <c r="G273" s="7">
        <f t="shared" si="9"/>
        <v>6131024.669</v>
      </c>
    </row>
    <row r="274" spans="1:7" ht="15">
      <c r="A274" s="5" t="s">
        <v>139</v>
      </c>
      <c r="B274" s="12">
        <v>14631874.2238</v>
      </c>
      <c r="C274" s="6">
        <v>-535492.318</v>
      </c>
      <c r="D274" s="7">
        <f t="shared" si="8"/>
        <v>14096381.9058</v>
      </c>
      <c r="E274" s="6">
        <v>5961238.2516</v>
      </c>
      <c r="F274" s="6">
        <v>5630442.5216</v>
      </c>
      <c r="G274" s="7">
        <f t="shared" si="9"/>
        <v>8135143.6542</v>
      </c>
    </row>
    <row r="275" spans="1:7" ht="15">
      <c r="A275" s="5" t="s">
        <v>140</v>
      </c>
      <c r="B275" s="12">
        <v>34175252.3422</v>
      </c>
      <c r="C275" s="6">
        <v>-789513.0949</v>
      </c>
      <c r="D275" s="7">
        <f t="shared" si="8"/>
        <v>33385739.247300003</v>
      </c>
      <c r="E275" s="6">
        <v>14851974.102</v>
      </c>
      <c r="F275" s="6">
        <v>14023928.212</v>
      </c>
      <c r="G275" s="7">
        <f t="shared" si="9"/>
        <v>18533765.1453</v>
      </c>
    </row>
    <row r="276" spans="1:7" ht="15">
      <c r="A276" s="5" t="s">
        <v>141</v>
      </c>
      <c r="B276" s="12">
        <v>22260834.8721</v>
      </c>
      <c r="C276" s="6">
        <v>403402.9197</v>
      </c>
      <c r="D276" s="7">
        <f t="shared" si="8"/>
        <v>22664237.7918</v>
      </c>
      <c r="E276" s="6">
        <v>9749199.68</v>
      </c>
      <c r="F276" s="6">
        <v>9300362.09</v>
      </c>
      <c r="G276" s="7">
        <f t="shared" si="9"/>
        <v>12915038.1118</v>
      </c>
    </row>
    <row r="277" spans="1:7" ht="15">
      <c r="A277" s="5" t="s">
        <v>142</v>
      </c>
      <c r="B277" s="12">
        <v>12819938.2916</v>
      </c>
      <c r="C277" s="6">
        <v>-1035595.6378</v>
      </c>
      <c r="D277" s="7">
        <f t="shared" si="8"/>
        <v>11784342.6538</v>
      </c>
      <c r="E277" s="6">
        <v>4727932.81</v>
      </c>
      <c r="F277" s="6">
        <v>4472026.73</v>
      </c>
      <c r="G277" s="7">
        <f t="shared" si="9"/>
        <v>7056409.8438</v>
      </c>
    </row>
    <row r="278" spans="1:7" ht="15">
      <c r="A278" s="5" t="s">
        <v>143</v>
      </c>
      <c r="B278" s="12">
        <v>28755347.7284</v>
      </c>
      <c r="C278" s="6">
        <v>-1843158.3133</v>
      </c>
      <c r="D278" s="7">
        <f t="shared" si="8"/>
        <v>26912189.4151</v>
      </c>
      <c r="E278" s="6">
        <v>11817682.09</v>
      </c>
      <c r="F278" s="6">
        <v>11176401.43</v>
      </c>
      <c r="G278" s="7">
        <f t="shared" si="9"/>
        <v>15094507.325100001</v>
      </c>
    </row>
    <row r="279" spans="1:7" ht="15">
      <c r="A279" s="5" t="s">
        <v>144</v>
      </c>
      <c r="B279" s="12">
        <v>29749786.2571</v>
      </c>
      <c r="C279" s="6">
        <v>-1438438.1022</v>
      </c>
      <c r="D279" s="7">
        <f t="shared" si="8"/>
        <v>28311348.1549</v>
      </c>
      <c r="E279" s="6">
        <v>12547511.9784</v>
      </c>
      <c r="F279" s="6">
        <v>11918030.8184</v>
      </c>
      <c r="G279" s="7">
        <f t="shared" si="9"/>
        <v>15763836.1765</v>
      </c>
    </row>
    <row r="280" spans="1:7" ht="15">
      <c r="A280" s="5" t="s">
        <v>145</v>
      </c>
      <c r="B280" s="12">
        <v>21579776.0332</v>
      </c>
      <c r="C280" s="6">
        <v>1039086.9909</v>
      </c>
      <c r="D280" s="7">
        <f aca="true" t="shared" si="10" ref="D280:D287">+B280+C280</f>
        <v>22618863.0241</v>
      </c>
      <c r="E280" s="6">
        <v>9885300.0924</v>
      </c>
      <c r="F280" s="6">
        <v>9308595.0324</v>
      </c>
      <c r="G280" s="7">
        <f aca="true" t="shared" si="11" ref="G280:G287">D280-E280</f>
        <v>12733562.931699999</v>
      </c>
    </row>
    <row r="281" spans="1:7" ht="15">
      <c r="A281" s="5" t="s">
        <v>146</v>
      </c>
      <c r="B281" s="12">
        <v>25450720.8666</v>
      </c>
      <c r="C281" s="6">
        <v>1109007.4118</v>
      </c>
      <c r="D281" s="7">
        <f t="shared" si="10"/>
        <v>26559728.2784</v>
      </c>
      <c r="E281" s="6">
        <v>10471431.4</v>
      </c>
      <c r="F281" s="6">
        <v>9902522.42</v>
      </c>
      <c r="G281" s="7">
        <f t="shared" si="11"/>
        <v>16088296.8784</v>
      </c>
    </row>
    <row r="282" spans="1:7" ht="15">
      <c r="A282" s="5" t="s">
        <v>147</v>
      </c>
      <c r="B282" s="12">
        <v>29677375.9507</v>
      </c>
      <c r="C282" s="6">
        <v>-804189.9803</v>
      </c>
      <c r="D282" s="7">
        <f t="shared" si="10"/>
        <v>28873185.970399998</v>
      </c>
      <c r="E282" s="6">
        <v>12700770.94</v>
      </c>
      <c r="F282" s="6">
        <v>11994811.08</v>
      </c>
      <c r="G282" s="7">
        <f t="shared" si="11"/>
        <v>16172415.030399999</v>
      </c>
    </row>
    <row r="283" spans="1:7" ht="15">
      <c r="A283" s="5" t="s">
        <v>148</v>
      </c>
      <c r="B283" s="12">
        <v>12340545.5382</v>
      </c>
      <c r="C283" s="6">
        <v>-152399.0119</v>
      </c>
      <c r="D283" s="7">
        <f t="shared" si="10"/>
        <v>12188146.5263</v>
      </c>
      <c r="E283" s="6">
        <v>4852574.11</v>
      </c>
      <c r="F283" s="6">
        <v>4573618.01</v>
      </c>
      <c r="G283" s="7">
        <f t="shared" si="11"/>
        <v>7335572.4163</v>
      </c>
    </row>
    <row r="284" spans="1:7" ht="15">
      <c r="A284" s="5" t="s">
        <v>149</v>
      </c>
      <c r="B284" s="12">
        <v>4168489.6146</v>
      </c>
      <c r="C284" s="6">
        <v>277632.5022</v>
      </c>
      <c r="D284" s="7">
        <f t="shared" si="10"/>
        <v>4446122.1168</v>
      </c>
      <c r="E284" s="6">
        <v>1529692.47</v>
      </c>
      <c r="F284" s="6">
        <v>1462808.76</v>
      </c>
      <c r="G284" s="7">
        <f t="shared" si="11"/>
        <v>2916429.6468</v>
      </c>
    </row>
    <row r="285" spans="1:7" ht="15">
      <c r="A285" s="5" t="s">
        <v>150</v>
      </c>
      <c r="B285" s="12">
        <v>8543266.1559</v>
      </c>
      <c r="C285" s="6">
        <v>-165263.2182</v>
      </c>
      <c r="D285" s="7">
        <f t="shared" si="10"/>
        <v>8378002.9377</v>
      </c>
      <c r="E285" s="6">
        <v>2266338.04</v>
      </c>
      <c r="F285" s="6">
        <v>2032326.34</v>
      </c>
      <c r="G285" s="7">
        <f t="shared" si="11"/>
        <v>6111664.8977</v>
      </c>
    </row>
    <row r="286" spans="1:7" ht="15">
      <c r="A286" s="5" t="s">
        <v>151</v>
      </c>
      <c r="B286" s="12">
        <v>4338306.232</v>
      </c>
      <c r="C286" s="6">
        <v>13732584.3981</v>
      </c>
      <c r="D286" s="7">
        <f t="shared" si="10"/>
        <v>18070890.6301</v>
      </c>
      <c r="E286" s="6">
        <v>7378103.979</v>
      </c>
      <c r="F286" s="6">
        <v>6822800.359</v>
      </c>
      <c r="G286" s="7">
        <f t="shared" si="11"/>
        <v>10692786.6511</v>
      </c>
    </row>
    <row r="287" spans="1:7" ht="15">
      <c r="A287" s="5" t="s">
        <v>152</v>
      </c>
      <c r="B287" s="12">
        <v>2465821.3241</v>
      </c>
      <c r="C287" s="6">
        <v>1280855.3788</v>
      </c>
      <c r="D287" s="7">
        <f t="shared" si="10"/>
        <v>3746676.7029</v>
      </c>
      <c r="E287" s="6">
        <v>1278410.39</v>
      </c>
      <c r="F287" s="6">
        <v>1158279.92</v>
      </c>
      <c r="G287" s="7">
        <f t="shared" si="11"/>
        <v>2468266.3129000003</v>
      </c>
    </row>
    <row r="288" spans="1:7" ht="15">
      <c r="A288" s="14"/>
      <c r="B288" s="12"/>
      <c r="C288" s="6"/>
      <c r="D288" s="6"/>
      <c r="E288" s="6"/>
      <c r="F288" s="6"/>
      <c r="G288" s="6"/>
    </row>
    <row r="289" spans="1:7" ht="15">
      <c r="A289" s="10" t="s">
        <v>154</v>
      </c>
      <c r="B289" s="11">
        <f>GASTO_NE_T1+GASTO_E_T1</f>
        <v>2668824627.4251</v>
      </c>
      <c r="C289" s="15">
        <f>GASTO_NE_T2+GASTO_E_T2</f>
        <v>194920382.51370004</v>
      </c>
      <c r="D289" s="15">
        <f>GASTO_NE_T3+GASTO_E_T3</f>
        <v>2863745009.938801</v>
      </c>
      <c r="E289" s="15">
        <f>GASTO_NE_T4+GASTO_E_T4</f>
        <v>1150615235.072</v>
      </c>
      <c r="F289" s="15">
        <f>GASTO_NE_T5+GASTO_E_T5</f>
        <v>1102492203.6433</v>
      </c>
      <c r="G289" s="15">
        <f>GASTO_NE_T6+GASTO_E_T6</f>
        <v>1713129774.8668003</v>
      </c>
    </row>
    <row r="290" spans="1:7" ht="15">
      <c r="A290" s="16"/>
      <c r="B290" s="17"/>
      <c r="C290" s="18"/>
      <c r="D290" s="18"/>
      <c r="E290" s="18"/>
      <c r="F290" s="18"/>
      <c r="G290" s="18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289:G289 B151:G287 B9:G14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Martinez Acosta</dc:creator>
  <cp:keywords/>
  <dc:description/>
  <cp:lastModifiedBy>Contraloria</cp:lastModifiedBy>
  <dcterms:created xsi:type="dcterms:W3CDTF">2019-07-29T19:53:08Z</dcterms:created>
  <dcterms:modified xsi:type="dcterms:W3CDTF">2019-07-30T15:28:40Z</dcterms:modified>
  <cp:category/>
  <cp:version/>
  <cp:contentType/>
  <cp:contentStatus/>
</cp:coreProperties>
</file>